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7F5E8B3-81F8-48BF-B393-656573B31C7A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ríkisborgarar'!$A$5:$K$51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K6" i="1"/>
  <c r="I178" i="1"/>
  <c r="I175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8" i="1"/>
  <c r="J9" i="1"/>
  <c r="J10" i="1"/>
  <c r="J11" i="1"/>
  <c r="J12" i="1"/>
  <c r="J13" i="1"/>
  <c r="J14" i="1"/>
  <c r="J15" i="1"/>
  <c r="J16" i="1"/>
  <c r="J17" i="1"/>
  <c r="J7" i="1"/>
  <c r="J6" i="1"/>
  <c r="F178" i="1" l="1"/>
  <c r="F175" i="1" s="1"/>
  <c r="C178" i="1"/>
  <c r="D175" i="1" s="1"/>
  <c r="D178" i="1"/>
  <c r="E178" i="1"/>
  <c r="E175" i="1" s="1"/>
  <c r="H178" i="1"/>
  <c r="H175" i="1" s="1"/>
  <c r="J175" i="1" s="1"/>
  <c r="G178" i="1"/>
  <c r="G175" i="1" s="1"/>
  <c r="K178" i="1" l="1"/>
  <c r="K175" i="1"/>
</calcChain>
</file>

<file path=xl/sharedStrings.xml><?xml version="1.0" encoding="utf-8"?>
<sst xmlns="http://schemas.openxmlformats.org/spreadsheetml/2006/main" count="354" uniqueCount="354">
  <si>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</si>
  <si>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</si>
  <si>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</si>
  <si>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</si>
  <si>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</si>
  <si>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</si>
  <si>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</si>
  <si>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</si>
  <si>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</si>
  <si>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</si>
  <si>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</si>
  <si>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</si>
  <si>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</si>
  <si>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</si>
  <si>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</si>
  <si>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</si>
  <si>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</si>
  <si>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</si>
  <si>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</si>
  <si>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</si>
  <si>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</si>
  <si>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</si>
  <si>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</si>
  <si>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</si>
  <si>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</si>
  <si>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</si>
  <si>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</si>
  <si>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</si>
  <si>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</si>
  <si>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</si>
  <si>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</si>
  <si>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</si>
  <si>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</si>
  <si>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</si>
  <si>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</si>
  <si>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</si>
  <si>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</si>
  <si>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</si>
  <si>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</si>
  <si>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</si>
  <si>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</si>
  <si>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</si>
  <si>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</si>
  <si>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</si>
  <si>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</si>
  <si>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</si>
  <si>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</si>
  <si>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</si>
  <si>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</si>
  <si>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</si>
  <si>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</si>
  <si>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</si>
  <si>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</si>
  <si>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</si>
  <si>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</si>
  <si>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</si>
  <si>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</si>
  <si>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</si>
  <si>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</si>
  <si>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</si>
  <si>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</si>
  <si>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</si>
  <si>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</si>
  <si>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</si>
  <si>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</si>
  <si>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</si>
  <si>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</si>
  <si>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</si>
  <si>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</si>
  <si>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</si>
  <si>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</si>
  <si>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</si>
  <si>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</si>
  <si>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</si>
  <si>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</si>
  <si>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</si>
  <si>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</si>
  <si>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</si>
  <si>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</si>
  <si>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</si>
  <si>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</si>
  <si>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</si>
  <si>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</si>
  <si>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</si>
  <si>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</si>
  <si>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</si>
  <si>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</si>
  <si>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</si>
  <si>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</si>
  <si>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</si>
  <si>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</si>
  <si>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</si>
  <si>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</si>
  <si>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</si>
  <si>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</si>
  <si>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</si>
  <si>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</si>
  <si>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</si>
  <si>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</si>
  <si>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</si>
  <si>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</si>
  <si>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</si>
  <si>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</si>
  <si>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</si>
  <si>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</si>
  <si>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</si>
  <si>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</si>
  <si>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</si>
  <si>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</si>
  <si>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</si>
  <si>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</si>
  <si>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</si>
  <si>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</si>
  <si>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</si>
  <si>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</si>
  <si>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</si>
  <si>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</si>
  <si>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</si>
  <si>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</si>
  <si>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</si>
  <si>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</si>
  <si>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</si>
  <si>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</si>
  <si>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</si>
  <si>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</si>
  <si>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</si>
  <si>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</si>
  <si>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</si>
  <si>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</si>
  <si>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</si>
  <si>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</si>
  <si>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</si>
  <si>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</si>
  <si>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</si>
  <si>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</si>
  <si>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</si>
  <si>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</si>
  <si>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</si>
  <si>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</si>
  <si>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</si>
  <si>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</si>
  <si>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</si>
  <si>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</si>
  <si>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</si>
  <si>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</si>
  <si>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</si>
  <si>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</si>
  <si>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</si>
  <si>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</si>
  <si>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</si>
  <si>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</si>
  <si>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</si>
  <si>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</si>
  <si>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</si>
  <si>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</si>
  <si>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</si>
  <si>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</si>
  <si>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</si>
  <si>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</si>
  <si>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</si>
  <si>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</si>
  <si>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</si>
  <si>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</si>
  <si>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</si>
  <si>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</si>
  <si>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</si>
  <si>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</si>
  <si>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</si>
  <si>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</si>
  <si>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</si>
  <si>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</si>
  <si>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</si>
  <si>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</si>
  <si>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</si>
  <si>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</si>
  <si>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</si>
  <si>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</si>
  <si>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</si>
  <si>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</si>
  <si>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</si>
  <si>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</si>
  <si>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</si>
  <si>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</si>
  <si>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</si>
  <si>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</si>
  <si>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</si>
  <si>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</si>
  <si>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</si>
  <si>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</si>
  <si>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</si>
  <si>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</si>
  <si>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</si>
  <si>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</si>
  <si>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</si>
  <si>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</si>
  <si>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</si>
  <si>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</si>
  <si>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</si>
  <si>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</si>
  <si>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</si>
  <si>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</si>
  <si>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</si>
  <si>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</si>
  <si>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</si>
  <si>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</si>
  <si>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</si>
  <si>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</si>
  <si>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</si>
  <si>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</si>
  <si>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</si>
  <si>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</si>
  <si>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</si>
  <si>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</si>
  <si>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</si>
  <si>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</si>
  <si>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</si>
  <si>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</si>
  <si>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</si>
  <si>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</si>
  <si>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</si>
  <si>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</si>
  <si>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</si>
  <si>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</si>
  <si>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</si>
  <si>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</si>
  <si>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</si>
  <si>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</si>
  <si>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</si>
  <si>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</si>
  <si>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</si>
  <si>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</si>
  <si>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</si>
  <si>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</si>
  <si>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</si>
  <si>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</si>
  <si>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</si>
  <si>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</si>
  <si>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</si>
  <si>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</si>
  <si>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</si>
  <si>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</si>
  <si>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</si>
  <si>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</si>
  <si>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</si>
  <si>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</si>
  <si>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</si>
  <si>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</si>
  <si>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</si>
  <si>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</si>
  <si>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</si>
  <si>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</si>
  <si>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</si>
  <si>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</si>
  <si>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</si>
  <si>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</si>
  <si>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</si>
  <si>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</si>
  <si>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</si>
  <si>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</si>
  <si>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</si>
  <si>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</si>
  <si>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</si>
  <si>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</si>
  <si>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</si>
  <si>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</si>
  <si>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</si>
  <si>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</si>
  <si>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</si>
  <si>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</si>
  <si>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</si>
  <si>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</si>
  <si>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</si>
  <si>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</si>
  <si>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</si>
  <si>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</si>
  <si>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</si>
  <si>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</si>
  <si>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</si>
  <si>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</si>
  <si>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</si>
  <si>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</si>
  <si>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</si>
  <si>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</si>
  <si>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</si>
  <si>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</si>
  <si>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</si>
  <si>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</si>
  <si>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</si>
  <si>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</si>
  <si>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</si>
  <si>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</si>
  <si>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</si>
  <si>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</si>
  <si>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</si>
  <si>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</si>
  <si>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</si>
  <si>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</si>
  <si>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</si>
  <si>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</si>
  <si>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</si>
  <si>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</si>
  <si>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</si>
  <si>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</si>
  <si>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</si>
  <si>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</si>
  <si>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</si>
  <si>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</si>
  <si>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</si>
  <si>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</si>
  <si>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</si>
  <si>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</si>
  <si>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</si>
  <si>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</si>
  <si>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</si>
  <si>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</si>
  <si>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</si>
  <si>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</si>
  <si>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</si>
  <si>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</si>
  <si>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</si>
  <si>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</si>
  <si>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</si>
  <si>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</si>
  <si>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</si>
  <si>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</si>
  <si>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</si>
  <si>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</si>
  <si>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</si>
  <si>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</si>
  <si>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</si>
  <si>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</si>
  <si>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</si>
  <si>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</si>
  <si>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</si>
  <si>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</si>
  <si>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</si>
  <si>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</si>
  <si>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</si>
  <si>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</si>
  <si>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</si>
  <si>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</si>
  <si>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</si>
  <si>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</si>
  <si>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</si>
  <si>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</si>
  <si>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</si>
  <si>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</si>
  <si>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</si>
  <si>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
1. des. 2024</t>
  </si>
  <si>
    <t>Fjöldi íbúa eftir ríkisfangi búsettir hér á landi 1. janúar 2025</t>
  </si>
  <si>
    <t>og  samanburður við 1. desember 2019-2024</t>
  </si>
  <si>
    <t>Fjöldi
1. jan. 2025</t>
  </si>
  <si>
    <t>Þjóðskrá 13. janúar 2025</t>
  </si>
  <si>
    <t>Breyting á milli
1. des. 2023 og 1. 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</si>
</sst>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K175" headerRowDxfId="17" tableBorderDxfId="16">
  <tableColumns count="11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des. 2023" dataDxfId="11"/>
    <tableColumn id="9" xr3:uid="{5008C545-7F5A-4FF0-AF88-247C8029514A}" name="Fjöldi_x000a_1. des. 2024" dataDxfId="10"/>
    <tableColumn id="10" xr3:uid="{C6252846-BBC9-4A33-8610-33244A491E8E}" name="Fjöldi_x000a_1. jan. 2025" dataDxfId="7"/>
    <tableColumn id="7" xr3:uid="{4F317680-E088-44BF-9F8B-8ABD48E248E2}" name="Breyting á milli_x000a_1. des. 2023 og 1. jan. 2025" dataDxfId="9"/>
    <tableColumn id="8" xr3:uid="{21E9D110-47FB-4404-9025-A942C8929667}" name="í %" totalsRowFunction="sum" totalsRowDxfId="8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N206"/>
  <sheetViews>
    <sheetView tabSelected="1" zoomScale="91" zoomScaleNormal="91" workbookViewId="0">
      <pane ySplit="5" topLeftCell="A112" activePane="bottomLeft" state="frozen"/>
      <selection pane="bottomLeft" activeCell="P168" sqref="P168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9" width="16" style="16" customWidth="1"/>
    <col min="10" max="10" width="31.5703125" style="6" bestFit="1" customWidth="1"/>
    <col min="11" max="11" width="9.28515625" style="16" bestFit="1" customWidth="1"/>
    <col min="12" max="16384" width="9.140625" style="5"/>
  </cols>
  <sheetData>
    <row r="1" spans="1:11" x14ac:dyDescent="0.2">
      <c r="A1" s="1"/>
      <c r="B1" s="2"/>
      <c r="C1" s="2"/>
      <c r="D1" s="3"/>
      <c r="E1" s="4"/>
      <c r="F1" s="4"/>
      <c r="J1" s="1"/>
      <c r="K1" s="4"/>
    </row>
    <row r="2" spans="1:11" ht="18" x14ac:dyDescent="0.25">
      <c r="C2" s="8" t="s">
        <v>349</v>
      </c>
      <c r="D2" s="3"/>
      <c r="E2" s="4"/>
      <c r="F2" s="4"/>
      <c r="J2" s="1"/>
      <c r="K2" s="4"/>
    </row>
    <row r="3" spans="1:11" ht="18" x14ac:dyDescent="0.25">
      <c r="A3" s="1"/>
      <c r="B3" s="2"/>
      <c r="C3" s="8" t="s">
        <v>350</v>
      </c>
      <c r="D3" s="3"/>
      <c r="E3" s="4"/>
      <c r="F3" s="4"/>
      <c r="J3" s="1"/>
      <c r="K3" s="4"/>
    </row>
    <row r="4" spans="1:11" x14ac:dyDescent="0.2">
      <c r="A4" s="1"/>
      <c r="B4" s="2"/>
      <c r="C4" s="9" t="s">
        <v>352</v>
      </c>
      <c r="E4" s="4"/>
      <c r="F4" s="4"/>
      <c r="J4" s="1"/>
      <c r="K4" s="4"/>
    </row>
    <row r="5" spans="1:11" ht="39" customHeight="1" x14ac:dyDescent="0.25">
      <c r="A5" s="11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348</v>
      </c>
      <c r="I5" s="13" t="s">
        <v>351</v>
      </c>
      <c r="J5" s="14" t="s">
        <v>353</v>
      </c>
      <c r="K5" s="15" t="s">
        <v>7</v>
      </c>
    </row>
    <row r="6" spans="1:11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0">
        <v>465</v>
      </c>
      <c r="J6" s="17">
        <f>Table2233[[#This Row],[Fjöldi
1. jan. 2025]]-Table2233[[#This Row],[Fjöldi
1. des. 2024]]</f>
        <v>5</v>
      </c>
      <c r="K6" s="18">
        <f>Table2233[[#This Row],[Fjöldi
1. jan. 2025]]/Table2233[[#This Row],[Fjöldi
1. des. 2024]]-1</f>
        <v>1.0869565217391353E-2</v>
      </c>
    </row>
    <row r="7" spans="1:11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0">
        <v>294</v>
      </c>
      <c r="J7" s="17">
        <f>Table2233[[#This Row],[Fjöldi
1. jan. 2025]]-Table2233[[#This Row],[Fjöldi
1. des. 2024]]</f>
        <v>-3</v>
      </c>
      <c r="K7" s="18">
        <f>Table2233[[#This Row],[Fjöldi
1. jan. 2025]]/Table2233[[#This Row],[Fjöldi
1. des. 2024]]-1</f>
        <v>-1.0101010101010055E-2</v>
      </c>
    </row>
    <row r="8" spans="1:11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0">
        <v>5</v>
      </c>
      <c r="J8" s="17">
        <f>Table2233[[#This Row],[Fjöldi
1. jan. 2025]]-Table2233[[#This Row],[Fjöldi
1. des. 2024]]</f>
        <v>0</v>
      </c>
      <c r="K8" s="18">
        <f>Table2233[[#This Row],[Fjöldi
1. jan. 2025]]/Table2233[[#This Row],[Fjöldi
1. des. 2024]]-1</f>
        <v>0</v>
      </c>
    </row>
    <row r="9" spans="1:11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0">
        <v>3</v>
      </c>
      <c r="J9" s="17">
        <f>Table2233[[#This Row],[Fjöldi
1. jan. 2025]]-Table2233[[#This Row],[Fjöldi
1. des. 2024]]</f>
        <v>0</v>
      </c>
      <c r="K9" s="18">
        <f>Table2233[[#This Row],[Fjöldi
1. jan. 2025]]/Table2233[[#This Row],[Fjöldi
1. des. 2024]]-1</f>
        <v>0</v>
      </c>
    </row>
    <row r="10" spans="1:11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0">
        <v>42</v>
      </c>
      <c r="J10" s="17">
        <f>Table2233[[#This Row],[Fjöldi
1. jan. 2025]]-Table2233[[#This Row],[Fjöldi
1. des. 2024]]</f>
        <v>0</v>
      </c>
      <c r="K10" s="18">
        <f>Table2233[[#This Row],[Fjöldi
1. jan. 2025]]/Table2233[[#This Row],[Fjöldi
1. des. 2024]]-1</f>
        <v>0</v>
      </c>
    </row>
    <row r="11" spans="1:11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0">
        <v>195</v>
      </c>
      <c r="J11" s="17">
        <f>Table2233[[#This Row],[Fjöldi
1. jan. 2025]]-Table2233[[#This Row],[Fjöldi
1. des. 2024]]</f>
        <v>-2</v>
      </c>
      <c r="K11" s="18">
        <f>Table2233[[#This Row],[Fjöldi
1. jan. 2025]]/Table2233[[#This Row],[Fjöldi
1. des. 2024]]-1</f>
        <v>-1.0152284263959421E-2</v>
      </c>
    </row>
    <row r="12" spans="1:11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0">
        <v>66</v>
      </c>
      <c r="J12" s="17">
        <f>Table2233[[#This Row],[Fjöldi
1. jan. 2025]]-Table2233[[#This Row],[Fjöldi
1. des. 2024]]</f>
        <v>0</v>
      </c>
      <c r="K12" s="18">
        <f>Table2233[[#This Row],[Fjöldi
1. jan. 2025]]/Table2233[[#This Row],[Fjöldi
1. des. 2024]]-1</f>
        <v>0</v>
      </c>
    </row>
    <row r="13" spans="1:11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0">
        <v>11</v>
      </c>
      <c r="J13" s="17">
        <f>Table2233[[#This Row],[Fjöldi
1. jan. 2025]]-Table2233[[#This Row],[Fjöldi
1. des. 2024]]</f>
        <v>0</v>
      </c>
      <c r="K13" s="18">
        <f>Table2233[[#This Row],[Fjöldi
1. jan. 2025]]/Table2233[[#This Row],[Fjöldi
1. des. 2024]]-1</f>
        <v>0</v>
      </c>
    </row>
    <row r="14" spans="1:11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0">
        <v>89</v>
      </c>
      <c r="J14" s="17">
        <f>Table2233[[#This Row],[Fjöldi
1. jan. 2025]]-Table2233[[#This Row],[Fjöldi
1. des. 2024]]</f>
        <v>0</v>
      </c>
      <c r="K14" s="18">
        <f>Table2233[[#This Row],[Fjöldi
1. jan. 2025]]/Table2233[[#This Row],[Fjöldi
1. des. 2024]]-1</f>
        <v>0</v>
      </c>
    </row>
    <row r="15" spans="1:11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7">
        <f>Table2233[[#This Row],[Fjöldi
1. jan. 2025]]-Table2233[[#This Row],[Fjöldi
1. des. 2024]]</f>
        <v>0</v>
      </c>
      <c r="K15" s="18">
        <f>Table2233[[#This Row],[Fjöldi
1. jan. 2025]]/Table2233[[#This Row],[Fjöldi
1. des. 2024]]-1</f>
        <v>0</v>
      </c>
    </row>
    <row r="16" spans="1:11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0">
        <v>27</v>
      </c>
      <c r="J16" s="17">
        <f>Table2233[[#This Row],[Fjöldi
1. jan. 2025]]-Table2233[[#This Row],[Fjöldi
1. des. 2024]]</f>
        <v>0</v>
      </c>
      <c r="K16" s="18">
        <f>Table2233[[#This Row],[Fjöldi
1. jan. 2025]]/Table2233[[#This Row],[Fjöldi
1. des. 2024]]-1</f>
        <v>0</v>
      </c>
    </row>
    <row r="17" spans="1:11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0">
        <v>146</v>
      </c>
      <c r="J17" s="17">
        <f>Table2233[[#This Row],[Fjöldi
1. jan. 2025]]-Table2233[[#This Row],[Fjöldi
1. des. 2024]]</f>
        <v>-4</v>
      </c>
      <c r="K17" s="18">
        <f>Table2233[[#This Row],[Fjöldi
1. jan. 2025]]/Table2233[[#This Row],[Fjöldi
1. des. 2024]]-1</f>
        <v>-2.6666666666666616E-2</v>
      </c>
    </row>
    <row r="18" spans="1:11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0">
        <v>5</v>
      </c>
      <c r="J18" s="17">
        <f>Table2233[[#This Row],[Fjöldi
1. jan. 2025]]-Table2233[[#This Row],[Fjöldi
1. des. 2024]]</f>
        <v>0</v>
      </c>
      <c r="K18" s="18">
        <f>Table2233[[#This Row],[Fjöldi
1. jan. 2025]]/Table2233[[#This Row],[Fjöldi
1. des. 2024]]-1</f>
        <v>0</v>
      </c>
    </row>
    <row r="19" spans="1:11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0">
        <v>587</v>
      </c>
      <c r="J19" s="17">
        <f>Table2233[[#This Row],[Fjöldi
1. jan. 2025]]-Table2233[[#This Row],[Fjöldi
1. des. 2024]]</f>
        <v>-5</v>
      </c>
      <c r="K19" s="18">
        <f>Table2233[[#This Row],[Fjöldi
1. jan. 2025]]/Table2233[[#This Row],[Fjöldi
1. des. 2024]]-1</f>
        <v>-8.4459459459459429E-3</v>
      </c>
    </row>
    <row r="20" spans="1:11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0">
        <v>6</v>
      </c>
      <c r="J20" s="17">
        <f>Table2233[[#This Row],[Fjöldi
1. jan. 2025]]-Table2233[[#This Row],[Fjöldi
1. des. 2024]]</f>
        <v>0</v>
      </c>
      <c r="K20" s="18">
        <f>Table2233[[#This Row],[Fjöldi
1. jan. 2025]]/Table2233[[#This Row],[Fjöldi
1. des. 2024]]-1</f>
        <v>0</v>
      </c>
    </row>
    <row r="21" spans="1:11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194</v>
      </c>
      <c r="I21" s="10">
        <v>196</v>
      </c>
      <c r="J21" s="17">
        <f>Table2233[[#This Row],[Fjöldi
1. jan. 2025]]-Table2233[[#This Row],[Fjöldi
1. des. 2024]]</f>
        <v>2</v>
      </c>
      <c r="K21" s="18">
        <f>Table2233[[#This Row],[Fjöldi
1. jan. 2025]]/Table2233[[#This Row],[Fjöldi
1. des. 2024]]-1</f>
        <v>1.0309278350515427E-2</v>
      </c>
    </row>
    <row r="22" spans="1:11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0">
        <v>2</v>
      </c>
      <c r="J22" s="17">
        <f>Table2233[[#This Row],[Fjöldi
1. jan. 2025]]-Table2233[[#This Row],[Fjöldi
1. des. 2024]]</f>
        <v>0</v>
      </c>
      <c r="K22" s="18">
        <f>Table2233[[#This Row],[Fjöldi
1. jan. 2025]]/Table2233[[#This Row],[Fjöldi
1. des. 2024]]-1</f>
        <v>0</v>
      </c>
    </row>
    <row r="23" spans="1:11" x14ac:dyDescent="0.2">
      <c r="A23" s="6" t="s">
        <v>42</v>
      </c>
      <c r="B23" s="7" t="s">
        <v>43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49</v>
      </c>
      <c r="I23" s="10">
        <v>50</v>
      </c>
      <c r="J23" s="17">
        <f>Table2233[[#This Row],[Fjöldi
1. jan. 2025]]-Table2233[[#This Row],[Fjöldi
1. des. 2024]]</f>
        <v>1</v>
      </c>
      <c r="K23" s="18">
        <f>Table2233[[#This Row],[Fjöldi
1. jan. 2025]]/Table2233[[#This Row],[Fjöldi
1. des. 2024]]-1</f>
        <v>2.0408163265306145E-2</v>
      </c>
    </row>
    <row r="24" spans="1:11" x14ac:dyDescent="0.2">
      <c r="A24" s="6" t="s">
        <v>44</v>
      </c>
      <c r="B24" s="7" t="s">
        <v>45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0">
        <v>0</v>
      </c>
      <c r="J24" s="17">
        <f>Table2233[[#This Row],[Fjöldi
1. jan. 2025]]-Table2233[[#This Row],[Fjöldi
1. des. 2024]]</f>
        <v>0</v>
      </c>
      <c r="K24" s="18" t="e">
        <f>Table2233[[#This Row],[Fjöldi
1. jan. 2025]]/Table2233[[#This Row],[Fjöldi
1. des. 2024]]-1</f>
        <v>#DIV/0!</v>
      </c>
    </row>
    <row r="25" spans="1:11" x14ac:dyDescent="0.2">
      <c r="A25" s="6" t="s">
        <v>46</v>
      </c>
      <c r="B25" s="7" t="s">
        <v>47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219</v>
      </c>
      <c r="I25" s="10">
        <v>216</v>
      </c>
      <c r="J25" s="17">
        <f>Table2233[[#This Row],[Fjöldi
1. jan. 2025]]-Table2233[[#This Row],[Fjöldi
1. des. 2024]]</f>
        <v>-3</v>
      </c>
      <c r="K25" s="18">
        <f>Table2233[[#This Row],[Fjöldi
1. jan. 2025]]/Table2233[[#This Row],[Fjöldi
1. des. 2024]]-1</f>
        <v>-1.3698630136986356E-2</v>
      </c>
    </row>
    <row r="26" spans="1:11" x14ac:dyDescent="0.2">
      <c r="A26" s="6" t="s">
        <v>48</v>
      </c>
      <c r="B26" s="7" t="s">
        <v>49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0">
        <v>8</v>
      </c>
      <c r="J26" s="17">
        <f>Table2233[[#This Row],[Fjöldi
1. jan. 2025]]-Table2233[[#This Row],[Fjöldi
1. des. 2024]]</f>
        <v>0</v>
      </c>
      <c r="K26" s="18">
        <f>Table2233[[#This Row],[Fjöldi
1. jan. 2025]]/Table2233[[#This Row],[Fjöldi
1. des. 2024]]-1</f>
        <v>0</v>
      </c>
    </row>
    <row r="27" spans="1:11" x14ac:dyDescent="0.2">
      <c r="A27" s="6" t="s">
        <v>50</v>
      </c>
      <c r="B27" s="7" t="s">
        <v>51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0">
        <v>8</v>
      </c>
      <c r="J27" s="17">
        <f>Table2233[[#This Row],[Fjöldi
1. jan. 2025]]-Table2233[[#This Row],[Fjöldi
1. des. 2024]]</f>
        <v>1</v>
      </c>
      <c r="K27" s="18">
        <f>Table2233[[#This Row],[Fjöldi
1. jan. 2025]]/Table2233[[#This Row],[Fjöldi
1. des. 2024]]-1</f>
        <v>0.14285714285714279</v>
      </c>
    </row>
    <row r="28" spans="1:11" x14ac:dyDescent="0.2">
      <c r="A28" s="6" t="s">
        <v>52</v>
      </c>
      <c r="B28" s="7" t="s">
        <v>53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0">
        <v>142</v>
      </c>
      <c r="J28" s="17">
        <f>Table2233[[#This Row],[Fjöldi
1. jan. 2025]]-Table2233[[#This Row],[Fjöldi
1. des. 2024]]</f>
        <v>-4</v>
      </c>
      <c r="K28" s="18">
        <f>Table2233[[#This Row],[Fjöldi
1. jan. 2025]]/Table2233[[#This Row],[Fjöldi
1. des. 2024]]-1</f>
        <v>-2.7397260273972601E-2</v>
      </c>
    </row>
    <row r="29" spans="1:11" x14ac:dyDescent="0.2">
      <c r="A29" s="6" t="s">
        <v>54</v>
      </c>
      <c r="B29" s="7" t="s">
        <v>55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0">
        <v>9</v>
      </c>
      <c r="J29" s="17">
        <f>Table2233[[#This Row],[Fjöldi
1. jan. 2025]]-Table2233[[#This Row],[Fjöldi
1. des. 2024]]</f>
        <v>0</v>
      </c>
      <c r="K29" s="18">
        <f>Table2233[[#This Row],[Fjöldi
1. jan. 2025]]/Table2233[[#This Row],[Fjöldi
1. des. 2024]]-1</f>
        <v>0</v>
      </c>
    </row>
    <row r="30" spans="1:11" x14ac:dyDescent="0.2">
      <c r="A30" s="6" t="s">
        <v>56</v>
      </c>
      <c r="B30" s="7" t="s">
        <v>57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62</v>
      </c>
      <c r="I30" s="10">
        <v>63</v>
      </c>
      <c r="J30" s="17">
        <f>Table2233[[#This Row],[Fjöldi
1. jan. 2025]]-Table2233[[#This Row],[Fjöldi
1. des. 2024]]</f>
        <v>1</v>
      </c>
      <c r="K30" s="18">
        <f>Table2233[[#This Row],[Fjöldi
1. jan. 2025]]/Table2233[[#This Row],[Fjöldi
1. des. 2024]]-1</f>
        <v>1.6129032258064502E-2</v>
      </c>
    </row>
    <row r="31" spans="1:11" x14ac:dyDescent="0.2">
      <c r="A31" s="6" t="s">
        <v>58</v>
      </c>
      <c r="B31" s="7" t="s">
        <v>59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23</v>
      </c>
      <c r="I31" s="10">
        <v>23</v>
      </c>
      <c r="J31" s="17">
        <f>Table2233[[#This Row],[Fjöldi
1. jan. 2025]]-Table2233[[#This Row],[Fjöldi
1. des. 2024]]</f>
        <v>0</v>
      </c>
      <c r="K31" s="18">
        <f>Table2233[[#This Row],[Fjöldi
1. jan. 2025]]/Table2233[[#This Row],[Fjöldi
1. des. 2024]]-1</f>
        <v>0</v>
      </c>
    </row>
    <row r="32" spans="1:11" x14ac:dyDescent="0.2">
      <c r="A32" s="6" t="s">
        <v>60</v>
      </c>
      <c r="B32" s="7" t="s">
        <v>61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434</v>
      </c>
      <c r="I32" s="10">
        <v>436</v>
      </c>
      <c r="J32" s="17">
        <f>Table2233[[#This Row],[Fjöldi
1. jan. 2025]]-Table2233[[#This Row],[Fjöldi
1. des. 2024]]</f>
        <v>2</v>
      </c>
      <c r="K32" s="18">
        <f>Table2233[[#This Row],[Fjöldi
1. jan. 2025]]/Table2233[[#This Row],[Fjöldi
1. des. 2024]]-1</f>
        <v>4.6082949308756671E-3</v>
      </c>
    </row>
    <row r="33" spans="1:11" x14ac:dyDescent="0.2">
      <c r="A33" s="6" t="s">
        <v>62</v>
      </c>
      <c r="B33" s="7" t="s">
        <v>63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156</v>
      </c>
      <c r="I33" s="10">
        <v>156</v>
      </c>
      <c r="J33" s="17">
        <f>Table2233[[#This Row],[Fjöldi
1. jan. 2025]]-Table2233[[#This Row],[Fjöldi
1. des. 2024]]</f>
        <v>0</v>
      </c>
      <c r="K33" s="18">
        <f>Table2233[[#This Row],[Fjöldi
1. jan. 2025]]/Table2233[[#This Row],[Fjöldi
1. des. 2024]]-1</f>
        <v>0</v>
      </c>
    </row>
    <row r="34" spans="1:11" x14ac:dyDescent="0.2">
      <c r="A34" s="6" t="s">
        <v>64</v>
      </c>
      <c r="B34" s="7" t="s">
        <v>65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0">
        <v>17</v>
      </c>
      <c r="J34" s="17">
        <f>Table2233[[#This Row],[Fjöldi
1. jan. 2025]]-Table2233[[#This Row],[Fjöldi
1. des. 2024]]</f>
        <v>-1</v>
      </c>
      <c r="K34" s="18">
        <f>Table2233[[#This Row],[Fjöldi
1. jan. 2025]]/Table2233[[#This Row],[Fjöldi
1. des. 2024]]-1</f>
        <v>-5.555555555555558E-2</v>
      </c>
    </row>
    <row r="35" spans="1:11" x14ac:dyDescent="0.2">
      <c r="A35" s="6" t="s">
        <v>66</v>
      </c>
      <c r="B35" s="7" t="s">
        <v>67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7">
        <f>Table2233[[#This Row],[Fjöldi
1. jan. 2025]]-Table2233[[#This Row],[Fjöldi
1. des. 2024]]</f>
        <v>0</v>
      </c>
      <c r="K35" s="18">
        <f>Table2233[[#This Row],[Fjöldi
1. jan. 2025]]/Table2233[[#This Row],[Fjöldi
1. des. 2024]]-1</f>
        <v>0</v>
      </c>
    </row>
    <row r="36" spans="1:11" x14ac:dyDescent="0.2">
      <c r="A36" s="6" t="s">
        <v>68</v>
      </c>
      <c r="B36" s="7" t="s">
        <v>69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30</v>
      </c>
      <c r="I36" s="10">
        <v>30</v>
      </c>
      <c r="J36" s="17">
        <f>Table2233[[#This Row],[Fjöldi
1. jan. 2025]]-Table2233[[#This Row],[Fjöldi
1. des. 2024]]</f>
        <v>0</v>
      </c>
      <c r="K36" s="18">
        <f>Table2233[[#This Row],[Fjöldi
1. jan. 2025]]/Table2233[[#This Row],[Fjöldi
1. des. 2024]]-1</f>
        <v>0</v>
      </c>
    </row>
    <row r="37" spans="1:11" x14ac:dyDescent="0.2">
      <c r="A37" s="6" t="s">
        <v>70</v>
      </c>
      <c r="B37" s="7" t="s">
        <v>71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0">
        <v>11</v>
      </c>
      <c r="J37" s="17">
        <f>Table2233[[#This Row],[Fjöldi
1. jan. 2025]]-Table2233[[#This Row],[Fjöldi
1. des. 2024]]</f>
        <v>0</v>
      </c>
      <c r="K37" s="18">
        <f>Table2233[[#This Row],[Fjöldi
1. jan. 2025]]/Table2233[[#This Row],[Fjöldi
1. des. 2024]]-1</f>
        <v>0</v>
      </c>
    </row>
    <row r="38" spans="1:11" x14ac:dyDescent="0.2">
      <c r="A38" s="6" t="s">
        <v>72</v>
      </c>
      <c r="B38" s="7" t="s">
        <v>73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21</v>
      </c>
      <c r="I38" s="10">
        <v>21</v>
      </c>
      <c r="J38" s="17">
        <f>Table2233[[#This Row],[Fjöldi
1. jan. 2025]]-Table2233[[#This Row],[Fjöldi
1. des. 2024]]</f>
        <v>0</v>
      </c>
      <c r="K38" s="18">
        <f>Table2233[[#This Row],[Fjöldi
1. jan. 2025]]/Table2233[[#This Row],[Fjöldi
1. des. 2024]]-1</f>
        <v>0</v>
      </c>
    </row>
    <row r="39" spans="1:11" x14ac:dyDescent="0.2">
      <c r="A39" s="6" t="s">
        <v>74</v>
      </c>
      <c r="B39" s="7" t="s">
        <v>75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1297</v>
      </c>
      <c r="I39" s="10">
        <v>1270</v>
      </c>
      <c r="J39" s="17">
        <f>Table2233[[#This Row],[Fjöldi
1. jan. 2025]]-Table2233[[#This Row],[Fjöldi
1. des. 2024]]</f>
        <v>-27</v>
      </c>
      <c r="K39" s="18">
        <f>Table2233[[#This Row],[Fjöldi
1. jan. 2025]]/Table2233[[#This Row],[Fjöldi
1. des. 2024]]-1</f>
        <v>-2.0817270624518103E-2</v>
      </c>
    </row>
    <row r="40" spans="1:11" x14ac:dyDescent="0.2">
      <c r="A40" s="6" t="s">
        <v>76</v>
      </c>
      <c r="B40" s="7" t="s">
        <v>77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2076</v>
      </c>
      <c r="I40" s="10">
        <v>2067</v>
      </c>
      <c r="J40" s="17">
        <f>Table2233[[#This Row],[Fjöldi
1. jan. 2025]]-Table2233[[#This Row],[Fjöldi
1. des. 2024]]</f>
        <v>-9</v>
      </c>
      <c r="K40" s="18">
        <f>Table2233[[#This Row],[Fjöldi
1. jan. 2025]]/Table2233[[#This Row],[Fjöldi
1. des. 2024]]-1</f>
        <v>-4.3352601156069204E-3</v>
      </c>
    </row>
    <row r="41" spans="1:11" x14ac:dyDescent="0.2">
      <c r="A41" s="6" t="s">
        <v>78</v>
      </c>
      <c r="B41" s="7" t="s">
        <v>79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0">
        <v>2</v>
      </c>
      <c r="J41" s="17">
        <f>Table2233[[#This Row],[Fjöldi
1. jan. 2025]]-Table2233[[#This Row],[Fjöldi
1. des. 2024]]</f>
        <v>0</v>
      </c>
      <c r="K41" s="18">
        <f>Table2233[[#This Row],[Fjöldi
1. jan. 2025]]/Table2233[[#This Row],[Fjöldi
1. des. 2024]]-1</f>
        <v>0</v>
      </c>
    </row>
    <row r="42" spans="1:11" x14ac:dyDescent="0.2">
      <c r="A42" s="6" t="s">
        <v>80</v>
      </c>
      <c r="B42" s="7" t="s">
        <v>81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920</v>
      </c>
      <c r="I42" s="10">
        <v>914</v>
      </c>
      <c r="J42" s="17">
        <f>Table2233[[#This Row],[Fjöldi
1. jan. 2025]]-Table2233[[#This Row],[Fjöldi
1. des. 2024]]</f>
        <v>-6</v>
      </c>
      <c r="K42" s="18">
        <f>Table2233[[#This Row],[Fjöldi
1. jan. 2025]]/Table2233[[#This Row],[Fjöldi
1. des. 2024]]-1</f>
        <v>-6.521739130434745E-3</v>
      </c>
    </row>
    <row r="43" spans="1:11" x14ac:dyDescent="0.2">
      <c r="A43" s="6" t="s">
        <v>82</v>
      </c>
      <c r="B43" s="7" t="s">
        <v>83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0">
        <v>1</v>
      </c>
      <c r="J43" s="17">
        <f>Table2233[[#This Row],[Fjöldi
1. jan. 2025]]-Table2233[[#This Row],[Fjöldi
1. des. 2024]]</f>
        <v>0</v>
      </c>
      <c r="K43" s="18">
        <f>Table2233[[#This Row],[Fjöldi
1. jan. 2025]]/Table2233[[#This Row],[Fjöldi
1. des. 2024]]-1</f>
        <v>0</v>
      </c>
    </row>
    <row r="44" spans="1:11" x14ac:dyDescent="0.2">
      <c r="A44" s="6" t="s">
        <v>84</v>
      </c>
      <c r="B44" s="7" t="s">
        <v>85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22</v>
      </c>
      <c r="I44" s="10">
        <v>23</v>
      </c>
      <c r="J44" s="17">
        <f>Table2233[[#This Row],[Fjöldi
1. jan. 2025]]-Table2233[[#This Row],[Fjöldi
1. des. 2024]]</f>
        <v>1</v>
      </c>
      <c r="K44" s="18">
        <f>Table2233[[#This Row],[Fjöldi
1. jan. 2025]]/Table2233[[#This Row],[Fjöldi
1. des. 2024]]-1</f>
        <v>4.5454545454545414E-2</v>
      </c>
    </row>
    <row r="45" spans="1:11" x14ac:dyDescent="0.2">
      <c r="A45" s="6" t="s">
        <v>86</v>
      </c>
      <c r="B45" s="7" t="s">
        <v>87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0">
        <v>30</v>
      </c>
      <c r="J45" s="17">
        <f>Table2233[[#This Row],[Fjöldi
1. jan. 2025]]-Table2233[[#This Row],[Fjöldi
1. des. 2024]]</f>
        <v>0</v>
      </c>
      <c r="K45" s="18">
        <f>Table2233[[#This Row],[Fjöldi
1. jan. 2025]]/Table2233[[#This Row],[Fjöldi
1. des. 2024]]-1</f>
        <v>0</v>
      </c>
    </row>
    <row r="46" spans="1:11" x14ac:dyDescent="0.2">
      <c r="A46" s="6" t="s">
        <v>88</v>
      </c>
      <c r="B46" s="7" t="s">
        <v>89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22</v>
      </c>
      <c r="I46" s="10">
        <v>23</v>
      </c>
      <c r="J46" s="17">
        <f>Table2233[[#This Row],[Fjöldi
1. jan. 2025]]-Table2233[[#This Row],[Fjöldi
1. des. 2024]]</f>
        <v>1</v>
      </c>
      <c r="K46" s="18">
        <f>Table2233[[#This Row],[Fjöldi
1. jan. 2025]]/Table2233[[#This Row],[Fjöldi
1. des. 2024]]-1</f>
        <v>4.5454545454545414E-2</v>
      </c>
    </row>
    <row r="47" spans="1:11" x14ac:dyDescent="0.2">
      <c r="A47" s="6" t="s">
        <v>90</v>
      </c>
      <c r="B47" s="7" t="s">
        <v>91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361</v>
      </c>
      <c r="I47" s="10">
        <v>363</v>
      </c>
      <c r="J47" s="17">
        <f>Table2233[[#This Row],[Fjöldi
1. jan. 2025]]-Table2233[[#This Row],[Fjöldi
1. des. 2024]]</f>
        <v>2</v>
      </c>
      <c r="K47" s="18">
        <f>Table2233[[#This Row],[Fjöldi
1. jan. 2025]]/Table2233[[#This Row],[Fjöldi
1. des. 2024]]-1</f>
        <v>5.5401662049860967E-3</v>
      </c>
    </row>
    <row r="48" spans="1:11" x14ac:dyDescent="0.2">
      <c r="A48" s="6" t="s">
        <v>92</v>
      </c>
      <c r="B48" s="7" t="s">
        <v>93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64</v>
      </c>
      <c r="I48" s="10">
        <v>64</v>
      </c>
      <c r="J48" s="17">
        <f>Table2233[[#This Row],[Fjöldi
1. jan. 2025]]-Table2233[[#This Row],[Fjöldi
1. des. 2024]]</f>
        <v>0</v>
      </c>
      <c r="K48" s="18">
        <f>Table2233[[#This Row],[Fjöldi
1. jan. 2025]]/Table2233[[#This Row],[Fjöldi
1. des. 2024]]-1</f>
        <v>0</v>
      </c>
    </row>
    <row r="49" spans="1:11" x14ac:dyDescent="0.2">
      <c r="A49" s="6" t="s">
        <v>94</v>
      </c>
      <c r="B49" s="7" t="s">
        <v>95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0">
        <v>1</v>
      </c>
      <c r="J49" s="17">
        <f>Table2233[[#This Row],[Fjöldi
1. jan. 2025]]-Table2233[[#This Row],[Fjöldi
1. des. 2024]]</f>
        <v>0</v>
      </c>
      <c r="K49" s="18">
        <f>Table2233[[#This Row],[Fjöldi
1. jan. 2025]]/Table2233[[#This Row],[Fjöldi
1. des. 2024]]-1</f>
        <v>0</v>
      </c>
    </row>
    <row r="50" spans="1:11" x14ac:dyDescent="0.2">
      <c r="A50" s="6" t="s">
        <v>96</v>
      </c>
      <c r="B50" s="7" t="s">
        <v>97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2216</v>
      </c>
      <c r="I50" s="10">
        <v>2204</v>
      </c>
      <c r="J50" s="17">
        <f>Table2233[[#This Row],[Fjöldi
1. jan. 2025]]-Table2233[[#This Row],[Fjöldi
1. des. 2024]]</f>
        <v>-12</v>
      </c>
      <c r="K50" s="18">
        <f>Table2233[[#This Row],[Fjöldi
1. jan. 2025]]/Table2233[[#This Row],[Fjöldi
1. des. 2024]]-1</f>
        <v>-5.4151624548736121E-3</v>
      </c>
    </row>
    <row r="51" spans="1:11" x14ac:dyDescent="0.2">
      <c r="A51" s="6" t="s">
        <v>98</v>
      </c>
      <c r="B51" s="7" t="s">
        <v>99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75</v>
      </c>
      <c r="I51" s="10">
        <v>75</v>
      </c>
      <c r="J51" s="17">
        <f>Table2233[[#This Row],[Fjöldi
1. jan. 2025]]-Table2233[[#This Row],[Fjöldi
1. des. 2024]]</f>
        <v>0</v>
      </c>
      <c r="K51" s="18">
        <f>Table2233[[#This Row],[Fjöldi
1. jan. 2025]]/Table2233[[#This Row],[Fjöldi
1. des. 2024]]-1</f>
        <v>0</v>
      </c>
    </row>
    <row r="52" spans="1:11" x14ac:dyDescent="0.2">
      <c r="A52" s="6" t="s">
        <v>100</v>
      </c>
      <c r="B52" s="7" t="s">
        <v>101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160</v>
      </c>
      <c r="I52" s="10">
        <v>158</v>
      </c>
      <c r="J52" s="17">
        <f>Table2233[[#This Row],[Fjöldi
1. jan. 2025]]-Table2233[[#This Row],[Fjöldi
1. des. 2024]]</f>
        <v>-2</v>
      </c>
      <c r="K52" s="18">
        <f>Table2233[[#This Row],[Fjöldi
1. jan. 2025]]/Table2233[[#This Row],[Fjöldi
1. des. 2024]]-1</f>
        <v>-1.2499999999999956E-2</v>
      </c>
    </row>
    <row r="53" spans="1:11" x14ac:dyDescent="0.2">
      <c r="A53" s="6" t="s">
        <v>102</v>
      </c>
      <c r="B53" s="7" t="s">
        <v>103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0">
        <v>2</v>
      </c>
      <c r="J53" s="17">
        <f>Table2233[[#This Row],[Fjöldi
1. jan. 2025]]-Table2233[[#This Row],[Fjöldi
1. des. 2024]]</f>
        <v>0</v>
      </c>
      <c r="K53" s="18">
        <f>Table2233[[#This Row],[Fjöldi
1. jan. 2025]]/Table2233[[#This Row],[Fjöldi
1. des. 2024]]-1</f>
        <v>0</v>
      </c>
    </row>
    <row r="54" spans="1:11" x14ac:dyDescent="0.2">
      <c r="A54" s="6" t="s">
        <v>104</v>
      </c>
      <c r="B54" s="7" t="s">
        <v>105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1109</v>
      </c>
      <c r="I54" s="10">
        <v>1104</v>
      </c>
      <c r="J54" s="17">
        <f>Table2233[[#This Row],[Fjöldi
1. jan. 2025]]-Table2233[[#This Row],[Fjöldi
1. des. 2024]]</f>
        <v>-5</v>
      </c>
      <c r="K54" s="18">
        <f>Table2233[[#This Row],[Fjöldi
1. jan. 2025]]/Table2233[[#This Row],[Fjöldi
1. des. 2024]]-1</f>
        <v>-4.5085662759242195E-3</v>
      </c>
    </row>
    <row r="55" spans="1:11" ht="15.6" customHeight="1" x14ac:dyDescent="0.2">
      <c r="A55" s="6" t="s">
        <v>106</v>
      </c>
      <c r="B55" s="7" t="s">
        <v>107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2</v>
      </c>
      <c r="I55" s="10">
        <v>2</v>
      </c>
      <c r="J55" s="17">
        <f>Table2233[[#This Row],[Fjöldi
1. jan. 2025]]-Table2233[[#This Row],[Fjöldi
1. des. 2024]]</f>
        <v>0</v>
      </c>
      <c r="K55" s="18">
        <f>Table2233[[#This Row],[Fjöldi
1. jan. 2025]]/Table2233[[#This Row],[Fjöldi
1. des. 2024]]-1</f>
        <v>0</v>
      </c>
    </row>
    <row r="56" spans="1:11" x14ac:dyDescent="0.2">
      <c r="A56" s="6" t="s">
        <v>108</v>
      </c>
      <c r="B56" s="7" t="s">
        <v>109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1241</v>
      </c>
      <c r="I56" s="10">
        <v>1239</v>
      </c>
      <c r="J56" s="17">
        <f>Table2233[[#This Row],[Fjöldi
1. jan. 2025]]-Table2233[[#This Row],[Fjöldi
1. des. 2024]]</f>
        <v>-2</v>
      </c>
      <c r="K56" s="18">
        <f>Table2233[[#This Row],[Fjöldi
1. jan. 2025]]/Table2233[[#This Row],[Fjöldi
1. des. 2024]]-1</f>
        <v>-1.6116035455278066E-3</v>
      </c>
    </row>
    <row r="57" spans="1:11" x14ac:dyDescent="0.2">
      <c r="A57" s="6" t="s">
        <v>110</v>
      </c>
      <c r="B57" s="7" t="s">
        <v>111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114</v>
      </c>
      <c r="I57" s="10">
        <v>113</v>
      </c>
      <c r="J57" s="17">
        <f>Table2233[[#This Row],[Fjöldi
1. jan. 2025]]-Table2233[[#This Row],[Fjöldi
1. des. 2024]]</f>
        <v>-1</v>
      </c>
      <c r="K57" s="18">
        <f>Table2233[[#This Row],[Fjöldi
1. jan. 2025]]/Table2233[[#This Row],[Fjöldi
1. des. 2024]]-1</f>
        <v>-8.7719298245614308E-3</v>
      </c>
    </row>
    <row r="58" spans="1:11" x14ac:dyDescent="0.2">
      <c r="A58" s="6" t="s">
        <v>112</v>
      </c>
      <c r="B58" s="7" t="s">
        <v>113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270</v>
      </c>
      <c r="I58" s="10">
        <v>272</v>
      </c>
      <c r="J58" s="17">
        <f>Table2233[[#This Row],[Fjöldi
1. jan. 2025]]-Table2233[[#This Row],[Fjöldi
1. des. 2024]]</f>
        <v>2</v>
      </c>
      <c r="K58" s="18">
        <f>Table2233[[#This Row],[Fjöldi
1. jan. 2025]]/Table2233[[#This Row],[Fjöldi
1. des. 2024]]-1</f>
        <v>7.4074074074073071E-3</v>
      </c>
    </row>
    <row r="59" spans="1:11" ht="13.9" customHeight="1" x14ac:dyDescent="0.2">
      <c r="A59" s="6" t="s">
        <v>114</v>
      </c>
      <c r="B59" s="7" t="s">
        <v>115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20</v>
      </c>
      <c r="I59" s="10">
        <v>20</v>
      </c>
      <c r="J59" s="17">
        <f>Table2233[[#This Row],[Fjöldi
1. jan. 2025]]-Table2233[[#This Row],[Fjöldi
1. des. 2024]]</f>
        <v>0</v>
      </c>
      <c r="K59" s="18">
        <f>Table2233[[#This Row],[Fjöldi
1. jan. 2025]]/Table2233[[#This Row],[Fjöldi
1. des. 2024]]-1</f>
        <v>0</v>
      </c>
    </row>
    <row r="60" spans="1:11" x14ac:dyDescent="0.2">
      <c r="A60" s="6" t="s">
        <v>116</v>
      </c>
      <c r="B60" s="7" t="s">
        <v>117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0">
        <v>15</v>
      </c>
      <c r="J60" s="17">
        <f>Table2233[[#This Row],[Fjöldi
1. jan. 2025]]-Table2233[[#This Row],[Fjöldi
1. des. 2024]]</f>
        <v>0</v>
      </c>
      <c r="K60" s="18">
        <f>Table2233[[#This Row],[Fjöldi
1. jan. 2025]]/Table2233[[#This Row],[Fjöldi
1. des. 2024]]-1</f>
        <v>0</v>
      </c>
    </row>
    <row r="61" spans="1:11" x14ac:dyDescent="0.2">
      <c r="A61" s="6" t="s">
        <v>118</v>
      </c>
      <c r="B61" s="7" t="s">
        <v>119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0">
        <v>6</v>
      </c>
      <c r="J61" s="17">
        <f>Table2233[[#This Row],[Fjöldi
1. jan. 2025]]-Table2233[[#This Row],[Fjöldi
1. des. 2024]]</f>
        <v>0</v>
      </c>
      <c r="K61" s="18">
        <f>Table2233[[#This Row],[Fjöldi
1. jan. 2025]]/Table2233[[#This Row],[Fjöldi
1. des. 2024]]-1</f>
        <v>0</v>
      </c>
    </row>
    <row r="62" spans="1:11" ht="15" customHeight="1" x14ac:dyDescent="0.2">
      <c r="A62" s="6" t="s">
        <v>120</v>
      </c>
      <c r="B62" s="7" t="s">
        <v>121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940</v>
      </c>
      <c r="I62" s="10">
        <v>950</v>
      </c>
      <c r="J62" s="17">
        <f>Table2233[[#This Row],[Fjöldi
1. jan. 2025]]-Table2233[[#This Row],[Fjöldi
1. des. 2024]]</f>
        <v>10</v>
      </c>
      <c r="K62" s="18">
        <f>Table2233[[#This Row],[Fjöldi
1. jan. 2025]]/Table2233[[#This Row],[Fjöldi
1. des. 2024]]-1</f>
        <v>1.0638297872340496E-2</v>
      </c>
    </row>
    <row r="63" spans="1:11" x14ac:dyDescent="0.2">
      <c r="A63" s="6" t="s">
        <v>122</v>
      </c>
      <c r="B63" s="7" t="s">
        <v>123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11</v>
      </c>
      <c r="I63" s="10">
        <v>11</v>
      </c>
      <c r="J63" s="17">
        <f>Table2233[[#This Row],[Fjöldi
1. jan. 2025]]-Table2233[[#This Row],[Fjöldi
1. des. 2024]]</f>
        <v>0</v>
      </c>
      <c r="K63" s="18">
        <f>Table2233[[#This Row],[Fjöldi
1. jan. 2025]]/Table2233[[#This Row],[Fjöldi
1. des. 2024]]-1</f>
        <v>0</v>
      </c>
    </row>
    <row r="64" spans="1:11" x14ac:dyDescent="0.2">
      <c r="A64" s="6" t="s">
        <v>124</v>
      </c>
      <c r="B64" s="7" t="s">
        <v>125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0">
        <v>1</v>
      </c>
      <c r="J64" s="17">
        <f>Table2233[[#This Row],[Fjöldi
1. jan. 2025]]-Table2233[[#This Row],[Fjöldi
1. des. 2024]]</f>
        <v>0</v>
      </c>
      <c r="K64" s="18">
        <f>Table2233[[#This Row],[Fjöldi
1. jan. 2025]]/Table2233[[#This Row],[Fjöldi
1. des. 2024]]-1</f>
        <v>0</v>
      </c>
    </row>
    <row r="65" spans="1:14" x14ac:dyDescent="0.2">
      <c r="A65" s="6" t="s">
        <v>126</v>
      </c>
      <c r="B65" s="7" t="s">
        <v>127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0">
        <v>58</v>
      </c>
      <c r="J65" s="17">
        <f>Table2233[[#This Row],[Fjöldi
1. jan. 2025]]-Table2233[[#This Row],[Fjöldi
1. des. 2024]]</f>
        <v>0</v>
      </c>
      <c r="K65" s="18">
        <f>Table2233[[#This Row],[Fjöldi
1. jan. 2025]]/Table2233[[#This Row],[Fjöldi
1. des. 2024]]-1</f>
        <v>0</v>
      </c>
    </row>
    <row r="66" spans="1:14" x14ac:dyDescent="0.2">
      <c r="A66" s="6" t="s">
        <v>128</v>
      </c>
      <c r="B66" s="7" t="s">
        <v>129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1249</v>
      </c>
      <c r="I66" s="10">
        <v>1242</v>
      </c>
      <c r="J66" s="17">
        <f>Table2233[[#This Row],[Fjöldi
1. jan. 2025]]-Table2233[[#This Row],[Fjöldi
1. des. 2024]]</f>
        <v>-7</v>
      </c>
      <c r="K66" s="18">
        <f>Table2233[[#This Row],[Fjöldi
1. jan. 2025]]/Table2233[[#This Row],[Fjöldi
1. des. 2024]]-1</f>
        <v>-5.6044835868694909E-3</v>
      </c>
    </row>
    <row r="67" spans="1:14" x14ac:dyDescent="0.2">
      <c r="A67" s="6" t="s">
        <v>130</v>
      </c>
      <c r="B67" s="7" t="s">
        <v>131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0">
        <v>7</v>
      </c>
      <c r="J67" s="17">
        <f>Table2233[[#This Row],[Fjöldi
1. jan. 2025]]-Table2233[[#This Row],[Fjöldi
1. des. 2024]]</f>
        <v>0</v>
      </c>
      <c r="K67" s="18">
        <f>Table2233[[#This Row],[Fjöldi
1. jan. 2025]]/Table2233[[#This Row],[Fjöldi
1. des. 2024]]-1</f>
        <v>0</v>
      </c>
    </row>
    <row r="68" spans="1:14" x14ac:dyDescent="0.2">
      <c r="A68" s="6" t="s">
        <v>132</v>
      </c>
      <c r="B68" s="7" t="s">
        <v>133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1008</v>
      </c>
      <c r="I68" s="10">
        <v>1006</v>
      </c>
      <c r="J68" s="17">
        <f>Table2233[[#This Row],[Fjöldi
1. jan. 2025]]-Table2233[[#This Row],[Fjöldi
1. des. 2024]]</f>
        <v>-2</v>
      </c>
      <c r="K68" s="18">
        <f>Table2233[[#This Row],[Fjöldi
1. jan. 2025]]/Table2233[[#This Row],[Fjöldi
1. des. 2024]]-1</f>
        <v>-1.9841269841269771E-3</v>
      </c>
    </row>
    <row r="69" spans="1:14" x14ac:dyDescent="0.2">
      <c r="A69" s="6" t="s">
        <v>134</v>
      </c>
      <c r="B69" s="7" t="s">
        <v>135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63</v>
      </c>
      <c r="I69" s="10">
        <v>64</v>
      </c>
      <c r="J69" s="17">
        <f>Table2233[[#This Row],[Fjöldi
1. jan. 2025]]-Table2233[[#This Row],[Fjöldi
1. des. 2024]]</f>
        <v>1</v>
      </c>
      <c r="K69" s="18">
        <f>Table2233[[#This Row],[Fjöldi
1. jan. 2025]]/Table2233[[#This Row],[Fjöldi
1. des. 2024]]-1</f>
        <v>1.5873015873015817E-2</v>
      </c>
    </row>
    <row r="70" spans="1:14" x14ac:dyDescent="0.2">
      <c r="A70" s="6" t="s">
        <v>136</v>
      </c>
      <c r="B70" s="7" t="s">
        <v>137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265</v>
      </c>
      <c r="I70" s="10">
        <v>264</v>
      </c>
      <c r="J70" s="17">
        <f>Table2233[[#This Row],[Fjöldi
1. jan. 2025]]-Table2233[[#This Row],[Fjöldi
1. des. 2024]]</f>
        <v>-1</v>
      </c>
      <c r="K70" s="18">
        <f>Table2233[[#This Row],[Fjöldi
1. jan. 2025]]/Table2233[[#This Row],[Fjöldi
1. des. 2024]]-1</f>
        <v>-3.7735849056603765E-3</v>
      </c>
    </row>
    <row r="71" spans="1:14" x14ac:dyDescent="0.2">
      <c r="A71" s="6" t="s">
        <v>138</v>
      </c>
      <c r="B71" s="7" t="s">
        <v>139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16</v>
      </c>
      <c r="I71" s="10">
        <v>15</v>
      </c>
      <c r="J71" s="17">
        <f>Table2233[[#This Row],[Fjöldi
1. jan. 2025]]-Table2233[[#This Row],[Fjöldi
1. des. 2024]]</f>
        <v>-1</v>
      </c>
      <c r="K71" s="18">
        <f>Table2233[[#This Row],[Fjöldi
1. jan. 2025]]/Table2233[[#This Row],[Fjöldi
1. des. 2024]]-1</f>
        <v>-6.25E-2</v>
      </c>
    </row>
    <row r="72" spans="1:14" x14ac:dyDescent="0.2">
      <c r="A72" s="6" t="s">
        <v>140</v>
      </c>
      <c r="B72" s="7" t="s">
        <v>141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551</v>
      </c>
      <c r="I72" s="10">
        <v>551</v>
      </c>
      <c r="J72" s="17">
        <f>Table2233[[#This Row],[Fjöldi
1. jan. 2025]]-Table2233[[#This Row],[Fjöldi
1. des. 2024]]</f>
        <v>0</v>
      </c>
      <c r="K72" s="18">
        <f>Table2233[[#This Row],[Fjöldi
1. jan. 2025]]/Table2233[[#This Row],[Fjöldi
1. des. 2024]]-1</f>
        <v>0</v>
      </c>
    </row>
    <row r="73" spans="1:14" x14ac:dyDescent="0.2">
      <c r="A73" s="6" t="s">
        <v>142</v>
      </c>
      <c r="B73" s="7" t="s">
        <v>143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467</v>
      </c>
      <c r="I73" s="10">
        <v>464</v>
      </c>
      <c r="J73" s="17">
        <f>Table2233[[#This Row],[Fjöldi
1. jan. 2025]]-Table2233[[#This Row],[Fjöldi
1. des. 2024]]</f>
        <v>-3</v>
      </c>
      <c r="K73" s="18">
        <f>Table2233[[#This Row],[Fjöldi
1. jan. 2025]]/Table2233[[#This Row],[Fjöldi
1. des. 2024]]-1</f>
        <v>-6.4239828693790635E-3</v>
      </c>
    </row>
    <row r="74" spans="1:14" x14ac:dyDescent="0.2">
      <c r="A74" s="6" t="s">
        <v>144</v>
      </c>
      <c r="B74" s="7" t="s">
        <v>145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280</v>
      </c>
      <c r="I74" s="10">
        <v>277</v>
      </c>
      <c r="J74" s="17">
        <f>Table2233[[#This Row],[Fjöldi
1. jan. 2025]]-Table2233[[#This Row],[Fjöldi
1. des. 2024]]</f>
        <v>-3</v>
      </c>
      <c r="K74" s="18">
        <f>Table2233[[#This Row],[Fjöldi
1. jan. 2025]]/Table2233[[#This Row],[Fjöldi
1. des. 2024]]-1</f>
        <v>-1.0714285714285676E-2</v>
      </c>
    </row>
    <row r="75" spans="1:14" x14ac:dyDescent="0.2">
      <c r="A75" s="6" t="s">
        <v>146</v>
      </c>
      <c r="B75" s="7" t="s">
        <v>147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325500</v>
      </c>
      <c r="I75" s="10">
        <v>325680</v>
      </c>
      <c r="J75" s="17">
        <f>Table2233[[#This Row],[Fjöldi
1. jan. 2025]]-Table2233[[#This Row],[Fjöldi
1. des. 2024]]</f>
        <v>180</v>
      </c>
      <c r="K75" s="18">
        <f>Table2233[[#This Row],[Fjöldi
1. jan. 2025]]/Table2233[[#This Row],[Fjöldi
1. des. 2024]]-1</f>
        <v>5.5299539170516887E-4</v>
      </c>
      <c r="N75" s="24"/>
    </row>
    <row r="76" spans="1:14" x14ac:dyDescent="0.2">
      <c r="A76" s="6" t="s">
        <v>148</v>
      </c>
      <c r="B76" s="7" t="s">
        <v>149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1288</v>
      </c>
      <c r="I76" s="10">
        <v>1286</v>
      </c>
      <c r="J76" s="17">
        <f>Table2233[[#This Row],[Fjöldi
1. jan. 2025]]-Table2233[[#This Row],[Fjöldi
1. des. 2024]]</f>
        <v>-2</v>
      </c>
      <c r="K76" s="18">
        <f>Table2233[[#This Row],[Fjöldi
1. jan. 2025]]/Table2233[[#This Row],[Fjöldi
1. des. 2024]]-1</f>
        <v>-1.5527950310558758E-3</v>
      </c>
    </row>
    <row r="77" spans="1:14" x14ac:dyDescent="0.2">
      <c r="A77" s="6" t="s">
        <v>150</v>
      </c>
      <c r="B77" s="7" t="s">
        <v>151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0">
        <v>6</v>
      </c>
      <c r="J77" s="17">
        <f>Table2233[[#This Row],[Fjöldi
1. jan. 2025]]-Table2233[[#This Row],[Fjöldi
1. des. 2024]]</f>
        <v>0</v>
      </c>
      <c r="K77" s="18">
        <f>Table2233[[#This Row],[Fjöldi
1. jan. 2025]]/Table2233[[#This Row],[Fjöldi
1. des. 2024]]-1</f>
        <v>0</v>
      </c>
    </row>
    <row r="78" spans="1:14" x14ac:dyDescent="0.2">
      <c r="A78" s="6" t="s">
        <v>152</v>
      </c>
      <c r="B78" s="7" t="s">
        <v>153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14</v>
      </c>
      <c r="I78" s="10">
        <v>15</v>
      </c>
      <c r="J78" s="17">
        <f>Table2233[[#This Row],[Fjöldi
1. jan. 2025]]-Table2233[[#This Row],[Fjöldi
1. des. 2024]]</f>
        <v>1</v>
      </c>
      <c r="K78" s="18">
        <f>Table2233[[#This Row],[Fjöldi
1. jan. 2025]]/Table2233[[#This Row],[Fjöldi
1. des. 2024]]-1</f>
        <v>7.1428571428571397E-2</v>
      </c>
    </row>
    <row r="79" spans="1:14" x14ac:dyDescent="0.2">
      <c r="A79" s="6" t="s">
        <v>154</v>
      </c>
      <c r="B79" s="7" t="s">
        <v>155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107</v>
      </c>
      <c r="I79" s="10">
        <v>108</v>
      </c>
      <c r="J79" s="17">
        <f>Table2233[[#This Row],[Fjöldi
1. jan. 2025]]-Table2233[[#This Row],[Fjöldi
1. des. 2024]]</f>
        <v>1</v>
      </c>
      <c r="K79" s="18">
        <f>Table2233[[#This Row],[Fjöldi
1. jan. 2025]]/Table2233[[#This Row],[Fjöldi
1. des. 2024]]-1</f>
        <v>9.3457943925232545E-3</v>
      </c>
    </row>
    <row r="80" spans="1:14" x14ac:dyDescent="0.2">
      <c r="A80" s="6" t="s">
        <v>156</v>
      </c>
      <c r="B80" s="7" t="s">
        <v>157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91</v>
      </c>
      <c r="I80" s="10">
        <v>89</v>
      </c>
      <c r="J80" s="17">
        <f>Table2233[[#This Row],[Fjöldi
1. jan. 2025]]-Table2233[[#This Row],[Fjöldi
1. des. 2024]]</f>
        <v>-2</v>
      </c>
      <c r="K80" s="18">
        <f>Table2233[[#This Row],[Fjöldi
1. jan. 2025]]/Table2233[[#This Row],[Fjöldi
1. des. 2024]]-1</f>
        <v>-2.1978021978022011E-2</v>
      </c>
    </row>
    <row r="81" spans="1:11" s="10" customFormat="1" x14ac:dyDescent="0.2">
      <c r="A81" s="6" t="s">
        <v>158</v>
      </c>
      <c r="B81" s="7" t="s">
        <v>159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10</v>
      </c>
      <c r="I81" s="10">
        <v>10</v>
      </c>
      <c r="J81" s="17">
        <f>Table2233[[#This Row],[Fjöldi
1. jan. 2025]]-Table2233[[#This Row],[Fjöldi
1. des. 2024]]</f>
        <v>0</v>
      </c>
      <c r="K81" s="18">
        <f>Table2233[[#This Row],[Fjöldi
1. jan. 2025]]/Table2233[[#This Row],[Fjöldi
1. des. 2024]]-1</f>
        <v>0</v>
      </c>
    </row>
    <row r="82" spans="1:11" s="10" customFormat="1" x14ac:dyDescent="0.2">
      <c r="A82" s="6" t="s">
        <v>160</v>
      </c>
      <c r="B82" s="7" t="s">
        <v>161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0">
        <v>1</v>
      </c>
      <c r="J82" s="17">
        <f>Table2233[[#This Row],[Fjöldi
1. jan. 2025]]-Table2233[[#This Row],[Fjöldi
1. des. 2024]]</f>
        <v>0</v>
      </c>
      <c r="K82" s="18">
        <f>Table2233[[#This Row],[Fjöldi
1. jan. 2025]]/Table2233[[#This Row],[Fjöldi
1. des. 2024]]-1</f>
        <v>0</v>
      </c>
    </row>
    <row r="83" spans="1:11" s="10" customFormat="1" x14ac:dyDescent="0.2">
      <c r="A83" s="6" t="s">
        <v>346</v>
      </c>
      <c r="B83" s="7" t="s">
        <v>347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0">
        <v>1</v>
      </c>
      <c r="J83" s="17">
        <f>Table2233[[#This Row],[Fjöldi
1. jan. 2025]]-Table2233[[#This Row],[Fjöldi
1. des. 2024]]</f>
        <v>0</v>
      </c>
      <c r="K83" s="18">
        <f>Table2233[[#This Row],[Fjöldi
1. jan. 2025]]/Table2233[[#This Row],[Fjöldi
1. des. 2024]]-1</f>
        <v>0</v>
      </c>
    </row>
    <row r="84" spans="1:11" s="10" customFormat="1" x14ac:dyDescent="0.2">
      <c r="A84" s="6" t="s">
        <v>162</v>
      </c>
      <c r="B84" s="7" t="s">
        <v>163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26</v>
      </c>
      <c r="I84" s="10">
        <v>26</v>
      </c>
      <c r="J84" s="17">
        <f>Table2233[[#This Row],[Fjöldi
1. jan. 2025]]-Table2233[[#This Row],[Fjöldi
1. des. 2024]]</f>
        <v>0</v>
      </c>
      <c r="K84" s="18">
        <f>Table2233[[#This Row],[Fjöldi
1. jan. 2025]]/Table2233[[#This Row],[Fjöldi
1. des. 2024]]-1</f>
        <v>0</v>
      </c>
    </row>
    <row r="85" spans="1:11" s="10" customFormat="1" x14ac:dyDescent="0.2">
      <c r="A85" s="6" t="s">
        <v>164</v>
      </c>
      <c r="B85" s="7" t="s">
        <v>165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19</v>
      </c>
      <c r="I85" s="10">
        <v>19</v>
      </c>
      <c r="J85" s="17">
        <f>Table2233[[#This Row],[Fjöldi
1. jan. 2025]]-Table2233[[#This Row],[Fjöldi
1. des. 2024]]</f>
        <v>0</v>
      </c>
      <c r="K85" s="18">
        <f>Table2233[[#This Row],[Fjöldi
1. jan. 2025]]/Table2233[[#This Row],[Fjöldi
1. des. 2024]]-1</f>
        <v>0</v>
      </c>
    </row>
    <row r="86" spans="1:11" x14ac:dyDescent="0.2">
      <c r="A86" s="6" t="s">
        <v>166</v>
      </c>
      <c r="B86" s="7" t="s">
        <v>167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0">
        <v>1</v>
      </c>
      <c r="J86" s="17">
        <f>Table2233[[#This Row],[Fjöldi
1. jan. 2025]]-Table2233[[#This Row],[Fjöldi
1. des. 2024]]</f>
        <v>0</v>
      </c>
      <c r="K86" s="18">
        <f>Table2233[[#This Row],[Fjöldi
1. jan. 2025]]/Table2233[[#This Row],[Fjöldi
1. des. 2024]]-1</f>
        <v>0</v>
      </c>
    </row>
    <row r="87" spans="1:11" x14ac:dyDescent="0.2">
      <c r="A87" s="6" t="s">
        <v>168</v>
      </c>
      <c r="B87" s="7" t="s">
        <v>169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17</v>
      </c>
      <c r="I87" s="10">
        <v>17</v>
      </c>
      <c r="J87" s="17">
        <f>Table2233[[#This Row],[Fjöldi
1. jan. 2025]]-Table2233[[#This Row],[Fjöldi
1. des. 2024]]</f>
        <v>0</v>
      </c>
      <c r="K87" s="18">
        <f>Table2233[[#This Row],[Fjöldi
1. jan. 2025]]/Table2233[[#This Row],[Fjöldi
1. des. 2024]]-1</f>
        <v>0</v>
      </c>
    </row>
    <row r="88" spans="1:11" x14ac:dyDescent="0.2">
      <c r="A88" s="6" t="s">
        <v>170</v>
      </c>
      <c r="B88" s="7" t="s">
        <v>171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0">
        <v>2</v>
      </c>
      <c r="J88" s="17">
        <f>Table2233[[#This Row],[Fjöldi
1. jan. 2025]]-Table2233[[#This Row],[Fjöldi
1. des. 2024]]</f>
        <v>0</v>
      </c>
      <c r="K88" s="18">
        <f>Table2233[[#This Row],[Fjöldi
1. jan. 2025]]/Table2233[[#This Row],[Fjöldi
1. des. 2024]]-1</f>
        <v>0</v>
      </c>
    </row>
    <row r="89" spans="1:11" x14ac:dyDescent="0.2">
      <c r="A89" s="6" t="s">
        <v>172</v>
      </c>
      <c r="B89" s="7" t="s">
        <v>173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3</v>
      </c>
      <c r="I89" s="10">
        <v>3</v>
      </c>
      <c r="J89" s="17">
        <f>Table2233[[#This Row],[Fjöldi
1. jan. 2025]]-Table2233[[#This Row],[Fjöldi
1. des. 2024]]</f>
        <v>0</v>
      </c>
      <c r="K89" s="18">
        <f>Table2233[[#This Row],[Fjöldi
1. jan. 2025]]/Table2233[[#This Row],[Fjöldi
1. des. 2024]]-1</f>
        <v>0</v>
      </c>
    </row>
    <row r="90" spans="1:11" x14ac:dyDescent="0.2">
      <c r="A90" s="6" t="s">
        <v>174</v>
      </c>
      <c r="B90" s="7" t="s">
        <v>175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64</v>
      </c>
      <c r="I90" s="10">
        <v>62</v>
      </c>
      <c r="J90" s="17">
        <f>Table2233[[#This Row],[Fjöldi
1. jan. 2025]]-Table2233[[#This Row],[Fjöldi
1. des. 2024]]</f>
        <v>-2</v>
      </c>
      <c r="K90" s="18">
        <f>Table2233[[#This Row],[Fjöldi
1. jan. 2025]]/Table2233[[#This Row],[Fjöldi
1. des. 2024]]-1</f>
        <v>-3.125E-2</v>
      </c>
    </row>
    <row r="91" spans="1:11" x14ac:dyDescent="0.2">
      <c r="A91" s="6" t="s">
        <v>176</v>
      </c>
      <c r="B91" s="7" t="s">
        <v>177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1</v>
      </c>
      <c r="I91" s="10">
        <v>1</v>
      </c>
      <c r="J91" s="17">
        <f>Table2233[[#This Row],[Fjöldi
1. jan. 2025]]-Table2233[[#This Row],[Fjöldi
1. des. 2024]]</f>
        <v>0</v>
      </c>
      <c r="K91" s="18">
        <f>Table2233[[#This Row],[Fjöldi
1. jan. 2025]]/Table2233[[#This Row],[Fjöldi
1. des. 2024]]-1</f>
        <v>0</v>
      </c>
    </row>
    <row r="92" spans="1:11" x14ac:dyDescent="0.2">
      <c r="A92" s="6" t="s">
        <v>178</v>
      </c>
      <c r="B92" s="7" t="s">
        <v>179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3</v>
      </c>
      <c r="I92" s="10">
        <v>3</v>
      </c>
      <c r="J92" s="17">
        <f>Table2233[[#This Row],[Fjöldi
1. jan. 2025]]-Table2233[[#This Row],[Fjöldi
1. des. 2024]]</f>
        <v>0</v>
      </c>
      <c r="K92" s="18">
        <f>Table2233[[#This Row],[Fjöldi
1. jan. 2025]]/Table2233[[#This Row],[Fjöldi
1. des. 2024]]-1</f>
        <v>0</v>
      </c>
    </row>
    <row r="93" spans="1:11" x14ac:dyDescent="0.2">
      <c r="A93" s="6" t="s">
        <v>180</v>
      </c>
      <c r="B93" s="7" t="s">
        <v>181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6172</v>
      </c>
      <c r="I93" s="10">
        <v>6149</v>
      </c>
      <c r="J93" s="17">
        <f>Table2233[[#This Row],[Fjöldi
1. jan. 2025]]-Table2233[[#This Row],[Fjöldi
1. des. 2024]]</f>
        <v>-23</v>
      </c>
      <c r="K93" s="18">
        <f>Table2233[[#This Row],[Fjöldi
1. jan. 2025]]/Table2233[[#This Row],[Fjöldi
1. des. 2024]]-1</f>
        <v>-3.7265068049254779E-3</v>
      </c>
    </row>
    <row r="94" spans="1:11" x14ac:dyDescent="0.2">
      <c r="A94" s="6" t="s">
        <v>182</v>
      </c>
      <c r="B94" s="7" t="s">
        <v>183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19</v>
      </c>
      <c r="I94" s="10">
        <v>18</v>
      </c>
      <c r="J94" s="17">
        <f>Table2233[[#This Row],[Fjöldi
1. jan. 2025]]-Table2233[[#This Row],[Fjöldi
1. des. 2024]]</f>
        <v>-1</v>
      </c>
      <c r="K94" s="18">
        <f>Table2233[[#This Row],[Fjöldi
1. jan. 2025]]/Table2233[[#This Row],[Fjöldi
1. des. 2024]]-1</f>
        <v>-5.2631578947368474E-2</v>
      </c>
    </row>
    <row r="95" spans="1:11" x14ac:dyDescent="0.2">
      <c r="A95" s="6" t="s">
        <v>184</v>
      </c>
      <c r="B95" s="7" t="s">
        <v>185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3328</v>
      </c>
      <c r="I95" s="10">
        <v>3329</v>
      </c>
      <c r="J95" s="17">
        <f>Table2233[[#This Row],[Fjöldi
1. jan. 2025]]-Table2233[[#This Row],[Fjöldi
1. des. 2024]]</f>
        <v>1</v>
      </c>
      <c r="K95" s="18">
        <f>Table2233[[#This Row],[Fjöldi
1. jan. 2025]]/Table2233[[#This Row],[Fjöldi
1. des. 2024]]-1</f>
        <v>3.0048076923083755E-4</v>
      </c>
    </row>
    <row r="96" spans="1:11" x14ac:dyDescent="0.2">
      <c r="A96" s="6" t="s">
        <v>186</v>
      </c>
      <c r="B96" s="7" t="s">
        <v>187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28</v>
      </c>
      <c r="I96" s="10">
        <v>28</v>
      </c>
      <c r="J96" s="17">
        <f>Table2233[[#This Row],[Fjöldi
1. jan. 2025]]-Table2233[[#This Row],[Fjöldi
1. des. 2024]]</f>
        <v>0</v>
      </c>
      <c r="K96" s="18">
        <f>Table2233[[#This Row],[Fjöldi
1. jan. 2025]]/Table2233[[#This Row],[Fjöldi
1. des. 2024]]-1</f>
        <v>0</v>
      </c>
    </row>
    <row r="97" spans="1:11" x14ac:dyDescent="0.2">
      <c r="A97" s="6" t="s">
        <v>188</v>
      </c>
      <c r="B97" s="7" t="s">
        <v>189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154</v>
      </c>
      <c r="I97" s="10">
        <v>152</v>
      </c>
      <c r="J97" s="17">
        <f>Table2233[[#This Row],[Fjöldi
1. jan. 2025]]-Table2233[[#This Row],[Fjöldi
1. des. 2024]]</f>
        <v>-2</v>
      </c>
      <c r="K97" s="18">
        <f>Table2233[[#This Row],[Fjöldi
1. jan. 2025]]/Table2233[[#This Row],[Fjöldi
1. des. 2024]]-1</f>
        <v>-1.2987012987012991E-2</v>
      </c>
    </row>
    <row r="98" spans="1:11" x14ac:dyDescent="0.2">
      <c r="A98" s="6" t="s">
        <v>190</v>
      </c>
      <c r="B98" s="7" t="s">
        <v>191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66</v>
      </c>
      <c r="I98" s="10">
        <v>65</v>
      </c>
      <c r="J98" s="17">
        <f>Table2233[[#This Row],[Fjöldi
1. jan. 2025]]-Table2233[[#This Row],[Fjöldi
1. des. 2024]]</f>
        <v>-1</v>
      </c>
      <c r="K98" s="18">
        <f>Table2233[[#This Row],[Fjöldi
1. jan. 2025]]/Table2233[[#This Row],[Fjöldi
1. des. 2024]]-1</f>
        <v>-1.5151515151515138E-2</v>
      </c>
    </row>
    <row r="99" spans="1:11" x14ac:dyDescent="0.2">
      <c r="A99" s="6" t="s">
        <v>192</v>
      </c>
      <c r="B99" s="7" t="s">
        <v>193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11</v>
      </c>
      <c r="I99" s="10">
        <v>12</v>
      </c>
      <c r="J99" s="17">
        <f>Table2233[[#This Row],[Fjöldi
1. jan. 2025]]-Table2233[[#This Row],[Fjöldi
1. des. 2024]]</f>
        <v>1</v>
      </c>
      <c r="K99" s="18">
        <f>Table2233[[#This Row],[Fjöldi
1. jan. 2025]]/Table2233[[#This Row],[Fjöldi
1. des. 2024]]-1</f>
        <v>9.0909090909090828E-2</v>
      </c>
    </row>
    <row r="100" spans="1:11" x14ac:dyDescent="0.2">
      <c r="A100" s="6" t="s">
        <v>194</v>
      </c>
      <c r="B100" s="7" t="s">
        <v>195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7">
        <f>Table2233[[#This Row],[Fjöldi
1. jan. 2025]]-Table2233[[#This Row],[Fjöldi
1. des. 2024]]</f>
        <v>0</v>
      </c>
      <c r="K100" s="18" t="e">
        <f>Table2233[[#This Row],[Fjöldi
1. jan. 2025]]/Table2233[[#This Row],[Fjöldi
1. des. 2024]]-1</f>
        <v>#DIV/0!</v>
      </c>
    </row>
    <row r="101" spans="1:11" x14ac:dyDescent="0.2">
      <c r="A101" s="6" t="s">
        <v>196</v>
      </c>
      <c r="B101" s="7" t="s">
        <v>197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60</v>
      </c>
      <c r="I101" s="10">
        <v>64</v>
      </c>
      <c r="J101" s="17">
        <f>Table2233[[#This Row],[Fjöldi
1. jan. 2025]]-Table2233[[#This Row],[Fjöldi
1. des. 2024]]</f>
        <v>4</v>
      </c>
      <c r="K101" s="18">
        <f>Table2233[[#This Row],[Fjöldi
1. jan. 2025]]/Table2233[[#This Row],[Fjöldi
1. des. 2024]]-1</f>
        <v>6.6666666666666652E-2</v>
      </c>
    </row>
    <row r="102" spans="1:11" x14ac:dyDescent="0.2">
      <c r="A102" s="6" t="s">
        <v>198</v>
      </c>
      <c r="B102" s="7" t="s">
        <v>199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6</v>
      </c>
      <c r="I102" s="10">
        <v>6</v>
      </c>
      <c r="J102" s="17">
        <f>Table2233[[#This Row],[Fjöldi
1. jan. 2025]]-Table2233[[#This Row],[Fjöldi
1. des. 2024]]</f>
        <v>0</v>
      </c>
      <c r="K102" s="18">
        <f>Table2233[[#This Row],[Fjöldi
1. jan. 2025]]/Table2233[[#This Row],[Fjöldi
1. des. 2024]]-1</f>
        <v>0</v>
      </c>
    </row>
    <row r="103" spans="1:11" x14ac:dyDescent="0.2">
      <c r="A103" s="6" t="s">
        <v>200</v>
      </c>
      <c r="B103" s="7" t="s">
        <v>201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3</v>
      </c>
      <c r="I103" s="10">
        <v>3</v>
      </c>
      <c r="J103" s="17">
        <f>Table2233[[#This Row],[Fjöldi
1. jan. 2025]]-Table2233[[#This Row],[Fjöldi
1. des. 2024]]</f>
        <v>0</v>
      </c>
      <c r="K103" s="18">
        <f>Table2233[[#This Row],[Fjöldi
1. jan. 2025]]/Table2233[[#This Row],[Fjöldi
1. des. 2024]]-1</f>
        <v>0</v>
      </c>
    </row>
    <row r="104" spans="1:11" x14ac:dyDescent="0.2">
      <c r="A104" s="6" t="s">
        <v>202</v>
      </c>
      <c r="B104" s="7" t="s">
        <v>203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14</v>
      </c>
      <c r="I104" s="10">
        <v>14</v>
      </c>
      <c r="J104" s="17">
        <f>Table2233[[#This Row],[Fjöldi
1. jan. 2025]]-Table2233[[#This Row],[Fjöldi
1. des. 2024]]</f>
        <v>0</v>
      </c>
      <c r="K104" s="18">
        <f>Table2233[[#This Row],[Fjöldi
1. jan. 2025]]/Table2233[[#This Row],[Fjöldi
1. des. 2024]]-1</f>
        <v>0</v>
      </c>
    </row>
    <row r="105" spans="1:11" x14ac:dyDescent="0.2">
      <c r="A105" s="6" t="s">
        <v>204</v>
      </c>
      <c r="B105" s="7" t="s">
        <v>205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0">
        <v>2</v>
      </c>
      <c r="J105" s="17">
        <f>Table2233[[#This Row],[Fjöldi
1. jan. 2025]]-Table2233[[#This Row],[Fjöldi
1. des. 2024]]</f>
        <v>0</v>
      </c>
      <c r="K105" s="18">
        <f>Table2233[[#This Row],[Fjöldi
1. jan. 2025]]/Table2233[[#This Row],[Fjöldi
1. des. 2024]]-1</f>
        <v>0</v>
      </c>
    </row>
    <row r="106" spans="1:11" x14ac:dyDescent="0.2">
      <c r="A106" s="6" t="s">
        <v>206</v>
      </c>
      <c r="B106" s="7" t="s">
        <v>207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15</v>
      </c>
      <c r="I106" s="10">
        <v>15</v>
      </c>
      <c r="J106" s="17">
        <f>Table2233[[#This Row],[Fjöldi
1. jan. 2025]]-Table2233[[#This Row],[Fjöldi
1. des. 2024]]</f>
        <v>0</v>
      </c>
      <c r="K106" s="18">
        <f>Table2233[[#This Row],[Fjöldi
1. jan. 2025]]/Table2233[[#This Row],[Fjöldi
1. des. 2024]]-1</f>
        <v>0</v>
      </c>
    </row>
    <row r="107" spans="1:11" x14ac:dyDescent="0.2">
      <c r="A107" s="6" t="s">
        <v>208</v>
      </c>
      <c r="B107" s="7" t="s">
        <v>209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0">
        <v>4</v>
      </c>
      <c r="J107" s="17">
        <f>Table2233[[#This Row],[Fjöldi
1. jan. 2025]]-Table2233[[#This Row],[Fjöldi
1. des. 2024]]</f>
        <v>0</v>
      </c>
      <c r="K107" s="18">
        <f>Table2233[[#This Row],[Fjöldi
1. jan. 2025]]/Table2233[[#This Row],[Fjöldi
1. des. 2024]]-1</f>
        <v>0</v>
      </c>
    </row>
    <row r="108" spans="1:11" x14ac:dyDescent="0.2">
      <c r="A108" s="6" t="s">
        <v>210</v>
      </c>
      <c r="B108" s="7" t="s">
        <v>211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7">
        <f>Table2233[[#This Row],[Fjöldi
1. jan. 2025]]-Table2233[[#This Row],[Fjöldi
1. des. 2024]]</f>
        <v>0</v>
      </c>
      <c r="K108" s="18">
        <f>Table2233[[#This Row],[Fjöldi
1. jan. 2025]]/Table2233[[#This Row],[Fjöldi
1. des. 2024]]-1</f>
        <v>0</v>
      </c>
    </row>
    <row r="109" spans="1:11" x14ac:dyDescent="0.2">
      <c r="A109" s="6" t="s">
        <v>212</v>
      </c>
      <c r="B109" s="7" t="s">
        <v>213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10</v>
      </c>
      <c r="I109" s="10">
        <v>10</v>
      </c>
      <c r="J109" s="17">
        <f>Table2233[[#This Row],[Fjöldi
1. jan. 2025]]-Table2233[[#This Row],[Fjöldi
1. des. 2024]]</f>
        <v>0</v>
      </c>
      <c r="K109" s="18">
        <f>Table2233[[#This Row],[Fjöldi
1. jan. 2025]]/Table2233[[#This Row],[Fjöldi
1. des. 2024]]-1</f>
        <v>0</v>
      </c>
    </row>
    <row r="110" spans="1:11" x14ac:dyDescent="0.2">
      <c r="A110" s="6" t="s">
        <v>214</v>
      </c>
      <c r="B110" s="7" t="s">
        <v>215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131</v>
      </c>
      <c r="I110" s="10">
        <v>129</v>
      </c>
      <c r="J110" s="17">
        <f>Table2233[[#This Row],[Fjöldi
1. jan. 2025]]-Table2233[[#This Row],[Fjöldi
1. des. 2024]]</f>
        <v>-2</v>
      </c>
      <c r="K110" s="18">
        <f>Table2233[[#This Row],[Fjöldi
1. jan. 2025]]/Table2233[[#This Row],[Fjöldi
1. des. 2024]]-1</f>
        <v>-1.5267175572519109E-2</v>
      </c>
    </row>
    <row r="111" spans="1:11" x14ac:dyDescent="0.2">
      <c r="A111" s="6" t="s">
        <v>216</v>
      </c>
      <c r="B111" s="7" t="s">
        <v>217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49</v>
      </c>
      <c r="I111" s="10">
        <v>49</v>
      </c>
      <c r="J111" s="17">
        <f>Table2233[[#This Row],[Fjöldi
1. jan. 2025]]-Table2233[[#This Row],[Fjöldi
1. des. 2024]]</f>
        <v>0</v>
      </c>
      <c r="K111" s="18">
        <f>Table2233[[#This Row],[Fjöldi
1. jan. 2025]]/Table2233[[#This Row],[Fjöldi
1. des. 2024]]-1</f>
        <v>0</v>
      </c>
    </row>
    <row r="112" spans="1:11" x14ac:dyDescent="0.2">
      <c r="A112" s="6" t="s">
        <v>218</v>
      </c>
      <c r="B112" s="7" t="s">
        <v>219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9</v>
      </c>
      <c r="I112" s="10">
        <v>9</v>
      </c>
      <c r="J112" s="17">
        <f>Table2233[[#This Row],[Fjöldi
1. jan. 2025]]-Table2233[[#This Row],[Fjöldi
1. des. 2024]]</f>
        <v>0</v>
      </c>
      <c r="K112" s="18">
        <f>Table2233[[#This Row],[Fjöldi
1. jan. 2025]]/Table2233[[#This Row],[Fjöldi
1. des. 2024]]-1</f>
        <v>0</v>
      </c>
    </row>
    <row r="113" spans="1:11" x14ac:dyDescent="0.2">
      <c r="A113" s="6" t="s">
        <v>220</v>
      </c>
      <c r="B113" s="7" t="s">
        <v>221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15</v>
      </c>
      <c r="I113" s="10">
        <v>16</v>
      </c>
      <c r="J113" s="17">
        <f>Table2233[[#This Row],[Fjöldi
1. jan. 2025]]-Table2233[[#This Row],[Fjöldi
1. des. 2024]]</f>
        <v>1</v>
      </c>
      <c r="K113" s="18">
        <f>Table2233[[#This Row],[Fjöldi
1. jan. 2025]]/Table2233[[#This Row],[Fjöldi
1. des. 2024]]-1</f>
        <v>6.6666666666666652E-2</v>
      </c>
    </row>
    <row r="114" spans="1:11" x14ac:dyDescent="0.2">
      <c r="A114" s="6" t="s">
        <v>222</v>
      </c>
      <c r="B114" s="7" t="s">
        <v>223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442</v>
      </c>
      <c r="I114" s="10">
        <v>445</v>
      </c>
      <c r="J114" s="17">
        <f>Table2233[[#This Row],[Fjöldi
1. jan. 2025]]-Table2233[[#This Row],[Fjöldi
1. des. 2024]]</f>
        <v>3</v>
      </c>
      <c r="K114" s="18">
        <f>Table2233[[#This Row],[Fjöldi
1. jan. 2025]]/Table2233[[#This Row],[Fjöldi
1. des. 2024]]-1</f>
        <v>6.7873303167420573E-3</v>
      </c>
    </row>
    <row r="115" spans="1:11" x14ac:dyDescent="0.2">
      <c r="A115" s="6" t="s">
        <v>224</v>
      </c>
      <c r="B115" s="7" t="s">
        <v>225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0">
        <v>11</v>
      </c>
      <c r="J115" s="17">
        <f>Table2233[[#This Row],[Fjöldi
1. jan. 2025]]-Table2233[[#This Row],[Fjöldi
1. des. 2024]]</f>
        <v>0</v>
      </c>
      <c r="K115" s="18">
        <f>Table2233[[#This Row],[Fjöldi
1. jan. 2025]]/Table2233[[#This Row],[Fjöldi
1. des. 2024]]-1</f>
        <v>0</v>
      </c>
    </row>
    <row r="116" spans="1:11" x14ac:dyDescent="0.2">
      <c r="A116" s="6" t="s">
        <v>226</v>
      </c>
      <c r="B116" s="7" t="s">
        <v>227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397</v>
      </c>
      <c r="I116" s="10">
        <v>393</v>
      </c>
      <c r="J116" s="17">
        <f>Table2233[[#This Row],[Fjöldi
1. jan. 2025]]-Table2233[[#This Row],[Fjöldi
1. des. 2024]]</f>
        <v>-4</v>
      </c>
      <c r="K116" s="18">
        <f>Table2233[[#This Row],[Fjöldi
1. jan. 2025]]/Table2233[[#This Row],[Fjöldi
1. des. 2024]]-1</f>
        <v>-1.0075566750629705E-2</v>
      </c>
    </row>
    <row r="117" spans="1:11" x14ac:dyDescent="0.2">
      <c r="A117" s="6" t="s">
        <v>228</v>
      </c>
      <c r="B117" s="7" t="s">
        <v>229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322</v>
      </c>
      <c r="I117" s="10">
        <v>315</v>
      </c>
      <c r="J117" s="17">
        <f>Table2233[[#This Row],[Fjöldi
1. jan. 2025]]-Table2233[[#This Row],[Fjöldi
1. des. 2024]]</f>
        <v>-7</v>
      </c>
      <c r="K117" s="18">
        <f>Table2233[[#This Row],[Fjöldi
1. jan. 2025]]/Table2233[[#This Row],[Fjöldi
1. des. 2024]]-1</f>
        <v>-2.1739130434782594E-2</v>
      </c>
    </row>
    <row r="118" spans="1:11" x14ac:dyDescent="0.2">
      <c r="A118" s="6" t="s">
        <v>230</v>
      </c>
      <c r="B118" s="7" t="s">
        <v>231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73</v>
      </c>
      <c r="I118" s="10">
        <v>66</v>
      </c>
      <c r="J118" s="17">
        <f>Table2233[[#This Row],[Fjöldi
1. jan. 2025]]-Table2233[[#This Row],[Fjöldi
1. des. 2024]]</f>
        <v>-7</v>
      </c>
      <c r="K118" s="18">
        <f>Table2233[[#This Row],[Fjöldi
1. jan. 2025]]/Table2233[[#This Row],[Fjöldi
1. des. 2024]]-1</f>
        <v>-9.589041095890416E-2</v>
      </c>
    </row>
    <row r="119" spans="1:11" x14ac:dyDescent="0.2">
      <c r="A119" s="6" t="s">
        <v>232</v>
      </c>
      <c r="B119" s="7" t="s">
        <v>233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19</v>
      </c>
      <c r="I119" s="10">
        <v>21</v>
      </c>
      <c r="J119" s="17">
        <f>Table2233[[#This Row],[Fjöldi
1. jan. 2025]]-Table2233[[#This Row],[Fjöldi
1. des. 2024]]</f>
        <v>2</v>
      </c>
      <c r="K119" s="18">
        <f>Table2233[[#This Row],[Fjöldi
1. jan. 2025]]/Table2233[[#This Row],[Fjöldi
1. des. 2024]]-1</f>
        <v>0.10526315789473695</v>
      </c>
    </row>
    <row r="120" spans="1:11" x14ac:dyDescent="0.2">
      <c r="A120" s="6" t="s">
        <v>234</v>
      </c>
      <c r="B120" s="7" t="s">
        <v>235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0">
        <v>1</v>
      </c>
      <c r="J120" s="17">
        <f>Table2233[[#This Row],[Fjöldi
1. jan. 2025]]-Table2233[[#This Row],[Fjöldi
1. des. 2024]]</f>
        <v>0</v>
      </c>
      <c r="K120" s="18">
        <f>Table2233[[#This Row],[Fjöldi
1. jan. 2025]]/Table2233[[#This Row],[Fjöldi
1. des. 2024]]-1</f>
        <v>0</v>
      </c>
    </row>
    <row r="121" spans="1:11" x14ac:dyDescent="0.2">
      <c r="A121" s="6" t="s">
        <v>236</v>
      </c>
      <c r="B121" s="7" t="s">
        <v>237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7</v>
      </c>
      <c r="I121" s="10">
        <v>7</v>
      </c>
      <c r="J121" s="17">
        <f>Table2233[[#This Row],[Fjöldi
1. jan. 2025]]-Table2233[[#This Row],[Fjöldi
1. des. 2024]]</f>
        <v>0</v>
      </c>
      <c r="K121" s="18">
        <f>Table2233[[#This Row],[Fjöldi
1. jan. 2025]]/Table2233[[#This Row],[Fjöldi
1. des. 2024]]-1</f>
        <v>0</v>
      </c>
    </row>
    <row r="122" spans="1:11" x14ac:dyDescent="0.2">
      <c r="A122" s="6" t="s">
        <v>238</v>
      </c>
      <c r="B122" s="7" t="s">
        <v>239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52</v>
      </c>
      <c r="I122" s="10">
        <v>52</v>
      </c>
      <c r="J122" s="17">
        <f>Table2233[[#This Row],[Fjöldi
1. jan. 2025]]-Table2233[[#This Row],[Fjöldi
1. des. 2024]]</f>
        <v>0</v>
      </c>
      <c r="K122" s="18">
        <f>Table2233[[#This Row],[Fjöldi
1. jan. 2025]]/Table2233[[#This Row],[Fjöldi
1. des. 2024]]-1</f>
        <v>0</v>
      </c>
    </row>
    <row r="123" spans="1:11" x14ac:dyDescent="0.2">
      <c r="A123" s="6" t="s">
        <v>240</v>
      </c>
      <c r="B123" s="7" t="s">
        <v>241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1</v>
      </c>
      <c r="I123" s="10">
        <v>1</v>
      </c>
      <c r="J123" s="17">
        <f>Table2233[[#This Row],[Fjöldi
1. jan. 2025]]-Table2233[[#This Row],[Fjöldi
1. des. 2024]]</f>
        <v>0</v>
      </c>
      <c r="K123" s="18">
        <f>Table2233[[#This Row],[Fjöldi
1. jan. 2025]]/Table2233[[#This Row],[Fjöldi
1. des. 2024]]-1</f>
        <v>0</v>
      </c>
    </row>
    <row r="124" spans="1:11" x14ac:dyDescent="0.2">
      <c r="A124" s="6" t="s">
        <v>242</v>
      </c>
      <c r="B124" s="7" t="s">
        <v>243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1692</v>
      </c>
      <c r="I124" s="10">
        <v>1690</v>
      </c>
      <c r="J124" s="17">
        <f>Table2233[[#This Row],[Fjöldi
1. jan. 2025]]-Table2233[[#This Row],[Fjöldi
1. des. 2024]]</f>
        <v>-2</v>
      </c>
      <c r="K124" s="18">
        <f>Table2233[[#This Row],[Fjöldi
1. jan. 2025]]/Table2233[[#This Row],[Fjöldi
1. des. 2024]]-1</f>
        <v>-1.1820330969266601E-3</v>
      </c>
    </row>
    <row r="125" spans="1:11" x14ac:dyDescent="0.2">
      <c r="A125" s="6" t="s">
        <v>244</v>
      </c>
      <c r="B125" s="7" t="s">
        <v>245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216</v>
      </c>
      <c r="I125" s="10">
        <v>224</v>
      </c>
      <c r="J125" s="17">
        <f>Table2233[[#This Row],[Fjöldi
1. jan. 2025]]-Table2233[[#This Row],[Fjöldi
1. des. 2024]]</f>
        <v>8</v>
      </c>
      <c r="K125" s="18">
        <f>Table2233[[#This Row],[Fjöldi
1. jan. 2025]]/Table2233[[#This Row],[Fjöldi
1. des. 2024]]-1</f>
        <v>3.7037037037036979E-2</v>
      </c>
    </row>
    <row r="126" spans="1:11" x14ac:dyDescent="0.2">
      <c r="A126" s="6" t="s">
        <v>246</v>
      </c>
      <c r="B126" s="7" t="s">
        <v>247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26539</v>
      </c>
      <c r="I126" s="10">
        <v>26429</v>
      </c>
      <c r="J126" s="17">
        <f>Table2233[[#This Row],[Fjöldi
1. jan. 2025]]-Table2233[[#This Row],[Fjöldi
1. des. 2024]]</f>
        <v>-110</v>
      </c>
      <c r="K126" s="18">
        <f>Table2233[[#This Row],[Fjöldi
1. jan. 2025]]/Table2233[[#This Row],[Fjöldi
1. des. 2024]]-1</f>
        <v>-4.1448434379591781E-3</v>
      </c>
    </row>
    <row r="127" spans="1:11" x14ac:dyDescent="0.2">
      <c r="A127" s="6" t="s">
        <v>248</v>
      </c>
      <c r="B127" s="7" t="s">
        <v>249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810</v>
      </c>
      <c r="I127" s="10">
        <v>812</v>
      </c>
      <c r="J127" s="17">
        <f>Table2233[[#This Row],[Fjöldi
1. jan. 2025]]-Table2233[[#This Row],[Fjöldi
1. des. 2024]]</f>
        <v>2</v>
      </c>
      <c r="K127" s="18">
        <f>Table2233[[#This Row],[Fjöldi
1. jan. 2025]]/Table2233[[#This Row],[Fjöldi
1. des. 2024]]-1</f>
        <v>2.4691358024691024E-3</v>
      </c>
    </row>
    <row r="128" spans="1:11" x14ac:dyDescent="0.2">
      <c r="A128" s="6" t="s">
        <v>250</v>
      </c>
      <c r="B128" s="7" t="s">
        <v>251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2064</v>
      </c>
      <c r="I128" s="10">
        <v>2071</v>
      </c>
      <c r="J128" s="17">
        <f>Table2233[[#This Row],[Fjöldi
1. jan. 2025]]-Table2233[[#This Row],[Fjöldi
1. des. 2024]]</f>
        <v>7</v>
      </c>
      <c r="K128" s="18">
        <f>Table2233[[#This Row],[Fjöldi
1. jan. 2025]]/Table2233[[#This Row],[Fjöldi
1. des. 2024]]-1</f>
        <v>3.3914728682169493E-3</v>
      </c>
    </row>
    <row r="129" spans="1:11" x14ac:dyDescent="0.2">
      <c r="A129" s="6" t="s">
        <v>252</v>
      </c>
      <c r="B129" s="7" t="s">
        <v>253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3</v>
      </c>
      <c r="I129" s="10">
        <v>3</v>
      </c>
      <c r="J129" s="17">
        <f>Table2233[[#This Row],[Fjöldi
1. jan. 2025]]-Table2233[[#This Row],[Fjöldi
1. des. 2024]]</f>
        <v>0</v>
      </c>
      <c r="K129" s="18">
        <f>Table2233[[#This Row],[Fjöldi
1. jan. 2025]]/Table2233[[#This Row],[Fjöldi
1. des. 2024]]-1</f>
        <v>0</v>
      </c>
    </row>
    <row r="130" spans="1:11" x14ac:dyDescent="0.2">
      <c r="A130" s="6" t="s">
        <v>254</v>
      </c>
      <c r="B130" s="7" t="s">
        <v>255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5143</v>
      </c>
      <c r="I130" s="10">
        <v>5113</v>
      </c>
      <c r="J130" s="17">
        <f>Table2233[[#This Row],[Fjöldi
1. jan. 2025]]-Table2233[[#This Row],[Fjöldi
1. des. 2024]]</f>
        <v>-30</v>
      </c>
      <c r="K130" s="18">
        <f>Table2233[[#This Row],[Fjöldi
1. jan. 2025]]/Table2233[[#This Row],[Fjöldi
1. des. 2024]]-1</f>
        <v>-5.8331713007971908E-3</v>
      </c>
    </row>
    <row r="131" spans="1:11" x14ac:dyDescent="0.2">
      <c r="A131" s="6" t="s">
        <v>256</v>
      </c>
      <c r="B131" s="7" t="s">
        <v>257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236</v>
      </c>
      <c r="I131" s="10">
        <v>237</v>
      </c>
      <c r="J131" s="17">
        <f>Table2233[[#This Row],[Fjöldi
1. jan. 2025]]-Table2233[[#This Row],[Fjöldi
1. des. 2024]]</f>
        <v>1</v>
      </c>
      <c r="K131" s="18">
        <f>Table2233[[#This Row],[Fjöldi
1. jan. 2025]]/Table2233[[#This Row],[Fjöldi
1. des. 2024]]-1</f>
        <v>4.237288135593209E-3</v>
      </c>
    </row>
    <row r="132" spans="1:11" x14ac:dyDescent="0.2">
      <c r="A132" s="6" t="s">
        <v>258</v>
      </c>
      <c r="B132" s="7" t="s">
        <v>259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283</v>
      </c>
      <c r="I132" s="10">
        <v>282</v>
      </c>
      <c r="J132" s="17">
        <f>Table2233[[#This Row],[Fjöldi
1. jan. 2025]]-Table2233[[#This Row],[Fjöldi
1. des. 2024]]</f>
        <v>-1</v>
      </c>
      <c r="K132" s="18">
        <f>Table2233[[#This Row],[Fjöldi
1. jan. 2025]]/Table2233[[#This Row],[Fjöldi
1. des. 2024]]-1</f>
        <v>-3.5335689045936647E-3</v>
      </c>
    </row>
    <row r="133" spans="1:11" x14ac:dyDescent="0.2">
      <c r="A133" s="6" t="s">
        <v>260</v>
      </c>
      <c r="B133" s="7" t="s">
        <v>261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3</v>
      </c>
      <c r="I133" s="10">
        <v>3</v>
      </c>
      <c r="J133" s="17">
        <f>Table2233[[#This Row],[Fjöldi
1. jan. 2025]]-Table2233[[#This Row],[Fjöldi
1. des. 2024]]</f>
        <v>0</v>
      </c>
      <c r="K133" s="18">
        <f>Table2233[[#This Row],[Fjöldi
1. jan. 2025]]/Table2233[[#This Row],[Fjöldi
1. des. 2024]]-1</f>
        <v>0</v>
      </c>
    </row>
    <row r="134" spans="1:11" x14ac:dyDescent="0.2">
      <c r="A134" s="6" t="s">
        <v>262</v>
      </c>
      <c r="B134" s="7" t="s">
        <v>263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0">
        <v>1</v>
      </c>
      <c r="J134" s="17">
        <f>Table2233[[#This Row],[Fjöldi
1. jan. 2025]]-Table2233[[#This Row],[Fjöldi
1. des. 2024]]</f>
        <v>0</v>
      </c>
      <c r="K134" s="18">
        <f>Table2233[[#This Row],[Fjöldi
1. jan. 2025]]/Table2233[[#This Row],[Fjöldi
1. des. 2024]]-1</f>
        <v>0</v>
      </c>
    </row>
    <row r="135" spans="1:11" x14ac:dyDescent="0.2">
      <c r="A135" s="6" t="s">
        <v>264</v>
      </c>
      <c r="B135" s="7" t="s">
        <v>265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0">
        <v>1</v>
      </c>
      <c r="J135" s="17">
        <f>Table2233[[#This Row],[Fjöldi
1. jan. 2025]]-Table2233[[#This Row],[Fjöldi
1. des. 2024]]</f>
        <v>0</v>
      </c>
      <c r="K135" s="18">
        <f>Table2233[[#This Row],[Fjöldi
1. jan. 2025]]/Table2233[[#This Row],[Fjöldi
1. des. 2024]]-1</f>
        <v>0</v>
      </c>
    </row>
    <row r="136" spans="1:11" x14ac:dyDescent="0.2">
      <c r="A136" s="6" t="s">
        <v>266</v>
      </c>
      <c r="B136" s="7" t="s">
        <v>267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0">
        <v>1</v>
      </c>
      <c r="J136" s="17">
        <f>Table2233[[#This Row],[Fjöldi
1. jan. 2025]]-Table2233[[#This Row],[Fjöldi
1. des. 2024]]</f>
        <v>0</v>
      </c>
      <c r="K136" s="18">
        <f>Table2233[[#This Row],[Fjöldi
1. jan. 2025]]/Table2233[[#This Row],[Fjöldi
1. des. 2024]]-1</f>
        <v>0</v>
      </c>
    </row>
    <row r="137" spans="1:11" x14ac:dyDescent="0.2">
      <c r="A137" s="6" t="s">
        <v>268</v>
      </c>
      <c r="B137" s="7" t="s">
        <v>269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12</v>
      </c>
      <c r="I137" s="10">
        <v>12</v>
      </c>
      <c r="J137" s="17">
        <f>Table2233[[#This Row],[Fjöldi
1. jan. 2025]]-Table2233[[#This Row],[Fjöldi
1. des. 2024]]</f>
        <v>0</v>
      </c>
      <c r="K137" s="18">
        <f>Table2233[[#This Row],[Fjöldi
1. jan. 2025]]/Table2233[[#This Row],[Fjöldi
1. des. 2024]]-1</f>
        <v>0</v>
      </c>
    </row>
    <row r="138" spans="1:11" x14ac:dyDescent="0.2">
      <c r="A138" s="6" t="s">
        <v>270</v>
      </c>
      <c r="B138" s="7" t="s">
        <v>271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451</v>
      </c>
      <c r="I138" s="10">
        <v>455</v>
      </c>
      <c r="J138" s="17">
        <f>Table2233[[#This Row],[Fjöldi
1. jan. 2025]]-Table2233[[#This Row],[Fjöldi
1. des. 2024]]</f>
        <v>4</v>
      </c>
      <c r="K138" s="18">
        <f>Table2233[[#This Row],[Fjöldi
1. jan. 2025]]/Table2233[[#This Row],[Fjöldi
1. des. 2024]]-1</f>
        <v>8.8691796008868451E-3</v>
      </c>
    </row>
    <row r="139" spans="1:11" x14ac:dyDescent="0.2">
      <c r="A139" s="6" t="s">
        <v>272</v>
      </c>
      <c r="B139" s="7" t="s">
        <v>273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15</v>
      </c>
      <c r="I139" s="10">
        <v>15</v>
      </c>
      <c r="J139" s="17">
        <f>Table2233[[#This Row],[Fjöldi
1. jan. 2025]]-Table2233[[#This Row],[Fjöldi
1. des. 2024]]</f>
        <v>0</v>
      </c>
      <c r="K139" s="18">
        <f>Table2233[[#This Row],[Fjöldi
1. jan. 2025]]/Table2233[[#This Row],[Fjöldi
1. des. 2024]]-1</f>
        <v>0</v>
      </c>
    </row>
    <row r="140" spans="1:11" x14ac:dyDescent="0.2">
      <c r="A140" s="6" t="s">
        <v>274</v>
      </c>
      <c r="B140" s="7" t="s">
        <v>275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124</v>
      </c>
      <c r="I140" s="10">
        <v>125</v>
      </c>
      <c r="J140" s="17">
        <f>Table2233[[#This Row],[Fjöldi
1. jan. 2025]]-Table2233[[#This Row],[Fjöldi
1. des. 2024]]</f>
        <v>1</v>
      </c>
      <c r="K140" s="18">
        <f>Table2233[[#This Row],[Fjöldi
1. jan. 2025]]/Table2233[[#This Row],[Fjöldi
1. des. 2024]]-1</f>
        <v>8.0645161290322509E-3</v>
      </c>
    </row>
    <row r="141" spans="1:11" x14ac:dyDescent="0.2">
      <c r="A141" s="6" t="s">
        <v>276</v>
      </c>
      <c r="B141" s="7" t="s">
        <v>277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712</v>
      </c>
      <c r="I141" s="10">
        <v>705</v>
      </c>
      <c r="J141" s="17">
        <f>Table2233[[#This Row],[Fjöldi
1. jan. 2025]]-Table2233[[#This Row],[Fjöldi
1. des. 2024]]</f>
        <v>-7</v>
      </c>
      <c r="K141" s="18">
        <f>Table2233[[#This Row],[Fjöldi
1. jan. 2025]]/Table2233[[#This Row],[Fjöldi
1. des. 2024]]-1</f>
        <v>-9.8314606741572996E-3</v>
      </c>
    </row>
    <row r="142" spans="1:11" x14ac:dyDescent="0.2">
      <c r="A142" s="6" t="s">
        <v>278</v>
      </c>
      <c r="B142" s="7" t="s">
        <v>279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8</v>
      </c>
      <c r="I142" s="10">
        <v>8</v>
      </c>
      <c r="J142" s="17">
        <f>Table2233[[#This Row],[Fjöldi
1. jan. 2025]]-Table2233[[#This Row],[Fjöldi
1. des. 2024]]</f>
        <v>0</v>
      </c>
      <c r="K142" s="18">
        <f>Table2233[[#This Row],[Fjöldi
1. jan. 2025]]/Table2233[[#This Row],[Fjöldi
1. des. 2024]]-1</f>
        <v>0</v>
      </c>
    </row>
    <row r="143" spans="1:11" x14ac:dyDescent="0.2">
      <c r="A143" s="6" t="s">
        <v>280</v>
      </c>
      <c r="B143" s="7" t="s">
        <v>281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0">
        <v>2</v>
      </c>
      <c r="J143" s="17">
        <f>Table2233[[#This Row],[Fjöldi
1. jan. 2025]]-Table2233[[#This Row],[Fjöldi
1. des. 2024]]</f>
        <v>0</v>
      </c>
      <c r="K143" s="18">
        <f>Table2233[[#This Row],[Fjöldi
1. jan. 2025]]/Table2233[[#This Row],[Fjöldi
1. des. 2024]]-1</f>
        <v>0</v>
      </c>
    </row>
    <row r="144" spans="1:11" x14ac:dyDescent="0.2">
      <c r="A144" s="6" t="s">
        <v>282</v>
      </c>
      <c r="B144" s="7" t="s">
        <v>283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27</v>
      </c>
      <c r="I144" s="10">
        <v>26</v>
      </c>
      <c r="J144" s="17">
        <f>Table2233[[#This Row],[Fjöldi
1. jan. 2025]]-Table2233[[#This Row],[Fjöldi
1. des. 2024]]</f>
        <v>-1</v>
      </c>
      <c r="K144" s="18">
        <f>Table2233[[#This Row],[Fjöldi
1. jan. 2025]]/Table2233[[#This Row],[Fjöldi
1. des. 2024]]-1</f>
        <v>-3.703703703703709E-2</v>
      </c>
    </row>
    <row r="145" spans="1:14" x14ac:dyDescent="0.2">
      <c r="A145" s="6" t="s">
        <v>284</v>
      </c>
      <c r="B145" s="7" t="s">
        <v>285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270</v>
      </c>
      <c r="I145" s="10">
        <v>269</v>
      </c>
      <c r="J145" s="17">
        <f>Table2233[[#This Row],[Fjöldi
1. jan. 2025]]-Table2233[[#This Row],[Fjöldi
1. des. 2024]]</f>
        <v>-1</v>
      </c>
      <c r="K145" s="18">
        <f>Table2233[[#This Row],[Fjöldi
1. jan. 2025]]/Table2233[[#This Row],[Fjöldi
1. des. 2024]]-1</f>
        <v>-3.7037037037036535E-3</v>
      </c>
    </row>
    <row r="146" spans="1:14" x14ac:dyDescent="0.2">
      <c r="A146" s="6" t="s">
        <v>286</v>
      </c>
      <c r="B146" s="7" t="s">
        <v>287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0">
        <v>6</v>
      </c>
      <c r="J146" s="17">
        <f>Table2233[[#This Row],[Fjöldi
1. jan. 2025]]-Table2233[[#This Row],[Fjöldi
1. des. 2024]]</f>
        <v>0</v>
      </c>
      <c r="K146" s="18">
        <f>Table2233[[#This Row],[Fjöldi
1. jan. 2025]]/Table2233[[#This Row],[Fjöldi
1. des. 2024]]-1</f>
        <v>0</v>
      </c>
    </row>
    <row r="147" spans="1:14" x14ac:dyDescent="0.2">
      <c r="A147" s="6" t="s">
        <v>288</v>
      </c>
      <c r="B147" s="7" t="s">
        <v>289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31</v>
      </c>
      <c r="I147" s="10">
        <v>30</v>
      </c>
      <c r="J147" s="17">
        <f>Table2233[[#This Row],[Fjöldi
1. jan. 2025]]-Table2233[[#This Row],[Fjöldi
1. des. 2024]]</f>
        <v>-1</v>
      </c>
      <c r="K147" s="18">
        <f>Table2233[[#This Row],[Fjöldi
1. jan. 2025]]/Table2233[[#This Row],[Fjöldi
1. des. 2024]]-1</f>
        <v>-3.2258064516129004E-2</v>
      </c>
    </row>
    <row r="148" spans="1:14" x14ac:dyDescent="0.2">
      <c r="A148" s="6" t="s">
        <v>290</v>
      </c>
      <c r="B148" s="7" t="s">
        <v>291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715</v>
      </c>
      <c r="I148" s="10">
        <v>718</v>
      </c>
      <c r="J148" s="17">
        <f>Table2233[[#This Row],[Fjöldi
1. jan. 2025]]-Table2233[[#This Row],[Fjöldi
1. des. 2024]]</f>
        <v>3</v>
      </c>
      <c r="K148" s="18">
        <f>Table2233[[#This Row],[Fjöldi
1. jan. 2025]]/Table2233[[#This Row],[Fjöldi
1. des. 2024]]-1</f>
        <v>4.1958041958041203E-3</v>
      </c>
    </row>
    <row r="149" spans="1:14" x14ac:dyDescent="0.2">
      <c r="A149" s="6" t="s">
        <v>292</v>
      </c>
      <c r="B149" s="7" t="s">
        <v>293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0">
        <v>3</v>
      </c>
      <c r="J149" s="17">
        <f>Table2233[[#This Row],[Fjöldi
1. jan. 2025]]-Table2233[[#This Row],[Fjöldi
1. des. 2024]]</f>
        <v>0</v>
      </c>
      <c r="K149" s="18">
        <f>Table2233[[#This Row],[Fjöldi
1. jan. 2025]]/Table2233[[#This Row],[Fjöldi
1. des. 2024]]-1</f>
        <v>0</v>
      </c>
    </row>
    <row r="150" spans="1:14" x14ac:dyDescent="0.2">
      <c r="A150" s="6" t="s">
        <v>294</v>
      </c>
      <c r="B150" s="7" t="s">
        <v>295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0">
        <v>2</v>
      </c>
      <c r="J150" s="17">
        <f>Table2233[[#This Row],[Fjöldi
1. jan. 2025]]-Table2233[[#This Row],[Fjöldi
1. des. 2024]]</f>
        <v>0</v>
      </c>
      <c r="K150" s="18">
        <f>Table2233[[#This Row],[Fjöldi
1. jan. 2025]]/Table2233[[#This Row],[Fjöldi
1. des. 2024]]-1</f>
        <v>0</v>
      </c>
    </row>
    <row r="151" spans="1:14" x14ac:dyDescent="0.2">
      <c r="A151" s="6" t="s">
        <v>296</v>
      </c>
      <c r="B151" s="7" t="s">
        <v>297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571</v>
      </c>
      <c r="I151" s="10">
        <v>569</v>
      </c>
      <c r="J151" s="17">
        <f>Table2233[[#This Row],[Fjöldi
1. jan. 2025]]-Table2233[[#This Row],[Fjöldi
1. des. 2024]]</f>
        <v>-2</v>
      </c>
      <c r="K151" s="18">
        <f>Table2233[[#This Row],[Fjöldi
1. jan. 2025]]/Table2233[[#This Row],[Fjöldi
1. des. 2024]]-1</f>
        <v>-3.5026269702276291E-3</v>
      </c>
    </row>
    <row r="152" spans="1:14" x14ac:dyDescent="0.2">
      <c r="A152" s="6" t="s">
        <v>298</v>
      </c>
      <c r="B152" s="7" t="s">
        <v>299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10</v>
      </c>
      <c r="I152" s="10">
        <v>10</v>
      </c>
      <c r="J152" s="17">
        <f>Table2233[[#This Row],[Fjöldi
1. jan. 2025]]-Table2233[[#This Row],[Fjöldi
1. des. 2024]]</f>
        <v>0</v>
      </c>
      <c r="K152" s="18">
        <f>Table2233[[#This Row],[Fjöldi
1. jan. 2025]]/Table2233[[#This Row],[Fjöldi
1. des. 2024]]-1</f>
        <v>0</v>
      </c>
    </row>
    <row r="153" spans="1:14" x14ac:dyDescent="0.2">
      <c r="A153" s="6" t="s">
        <v>300</v>
      </c>
      <c r="B153" s="7" t="s">
        <v>301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0</v>
      </c>
      <c r="I153" s="10">
        <v>0</v>
      </c>
      <c r="J153" s="17">
        <f>Table2233[[#This Row],[Fjöldi
1. jan. 2025]]-Table2233[[#This Row],[Fjöldi
1. des. 2024]]</f>
        <v>0</v>
      </c>
      <c r="K153" s="18" t="e">
        <f>Table2233[[#This Row],[Fjöldi
1. jan. 2025]]/Table2233[[#This Row],[Fjöldi
1. des. 2024]]-1</f>
        <v>#DIV/0!</v>
      </c>
    </row>
    <row r="154" spans="1:14" x14ac:dyDescent="0.2">
      <c r="A154" s="6" t="s">
        <v>302</v>
      </c>
      <c r="B154" s="7" t="s">
        <v>303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41</v>
      </c>
      <c r="I154" s="10">
        <v>41</v>
      </c>
      <c r="J154" s="17">
        <f>Table2233[[#This Row],[Fjöldi
1. jan. 2025]]-Table2233[[#This Row],[Fjöldi
1. des. 2024]]</f>
        <v>0</v>
      </c>
      <c r="K154" s="18">
        <f>Table2233[[#This Row],[Fjöldi
1. jan. 2025]]/Table2233[[#This Row],[Fjöldi
1. des. 2024]]-1</f>
        <v>0</v>
      </c>
    </row>
    <row r="155" spans="1:14" x14ac:dyDescent="0.2">
      <c r="A155" s="6" t="s">
        <v>304</v>
      </c>
      <c r="B155" s="7" t="s">
        <v>305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119</v>
      </c>
      <c r="I155" s="10">
        <v>118</v>
      </c>
      <c r="J155" s="17">
        <f>Table2233[[#This Row],[Fjöldi
1. jan. 2025]]-Table2233[[#This Row],[Fjöldi
1. des. 2024]]</f>
        <v>-1</v>
      </c>
      <c r="K155" s="18">
        <f>Table2233[[#This Row],[Fjöldi
1. jan. 2025]]/Table2233[[#This Row],[Fjöldi
1. des. 2024]]-1</f>
        <v>-8.4033613445377853E-3</v>
      </c>
    </row>
    <row r="156" spans="1:14" x14ac:dyDescent="0.2">
      <c r="A156" s="6" t="s">
        <v>306</v>
      </c>
      <c r="B156" s="7" t="s">
        <v>307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9</v>
      </c>
      <c r="I156" s="10">
        <v>9</v>
      </c>
      <c r="J156" s="17">
        <f>Table2233[[#This Row],[Fjöldi
1. jan. 2025]]-Table2233[[#This Row],[Fjöldi
1. des. 2024]]</f>
        <v>0</v>
      </c>
      <c r="K156" s="18">
        <f>Table2233[[#This Row],[Fjöldi
1. jan. 2025]]/Table2233[[#This Row],[Fjöldi
1. des. 2024]]-1</f>
        <v>0</v>
      </c>
      <c r="N156" s="24"/>
    </row>
    <row r="157" spans="1:14" x14ac:dyDescent="0.2">
      <c r="A157" s="6" t="s">
        <v>308</v>
      </c>
      <c r="B157" s="7" t="s">
        <v>309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18</v>
      </c>
      <c r="I157" s="10">
        <v>18</v>
      </c>
      <c r="J157" s="17">
        <f>Table2233[[#This Row],[Fjöldi
1. jan. 2025]]-Table2233[[#This Row],[Fjöldi
1. des. 2024]]</f>
        <v>0</v>
      </c>
      <c r="K157" s="18">
        <f>Table2233[[#This Row],[Fjöldi
1. jan. 2025]]/Table2233[[#This Row],[Fjöldi
1. des. 2024]]-1</f>
        <v>0</v>
      </c>
    </row>
    <row r="158" spans="1:14" x14ac:dyDescent="0.2">
      <c r="A158" s="6" t="s">
        <v>310</v>
      </c>
      <c r="B158" s="7" t="s">
        <v>311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4834</v>
      </c>
      <c r="I158" s="10">
        <v>4861</v>
      </c>
      <c r="J158" s="17">
        <f>Table2233[[#This Row],[Fjöldi
1. jan. 2025]]-Table2233[[#This Row],[Fjöldi
1. des. 2024]]</f>
        <v>27</v>
      </c>
      <c r="K158" s="18">
        <f>Table2233[[#This Row],[Fjöldi
1. jan. 2025]]/Table2233[[#This Row],[Fjöldi
1. des. 2024]]-1</f>
        <v>5.5854364915184362E-3</v>
      </c>
    </row>
    <row r="159" spans="1:14" x14ac:dyDescent="0.2">
      <c r="A159" s="6" t="s">
        <v>312</v>
      </c>
      <c r="B159" s="7" t="s">
        <v>313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79</v>
      </c>
      <c r="I159" s="10">
        <v>81</v>
      </c>
      <c r="J159" s="17">
        <f>Table2233[[#This Row],[Fjöldi
1. jan. 2025]]-Table2233[[#This Row],[Fjöldi
1. des. 2024]]</f>
        <v>2</v>
      </c>
      <c r="K159" s="18">
        <f>Table2233[[#This Row],[Fjöldi
1. jan. 2025]]/Table2233[[#This Row],[Fjöldi
1. des. 2024]]-1</f>
        <v>2.5316455696202445E-2</v>
      </c>
    </row>
    <row r="160" spans="1:14" x14ac:dyDescent="0.2">
      <c r="A160" s="6" t="s">
        <v>314</v>
      </c>
      <c r="B160" s="7" t="s">
        <v>315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1164</v>
      </c>
      <c r="I160" s="10">
        <v>1149</v>
      </c>
      <c r="J160" s="17">
        <f>Table2233[[#This Row],[Fjöldi
1. jan. 2025]]-Table2233[[#This Row],[Fjöldi
1. des. 2024]]</f>
        <v>-15</v>
      </c>
      <c r="K160" s="18">
        <f>Table2233[[#This Row],[Fjöldi
1. jan. 2025]]/Table2233[[#This Row],[Fjöldi
1. des. 2024]]-1</f>
        <v>-1.2886597938144284E-2</v>
      </c>
    </row>
    <row r="161" spans="1:11" x14ac:dyDescent="0.2">
      <c r="A161" s="6" t="s">
        <v>316</v>
      </c>
      <c r="B161" s="7" t="s">
        <v>317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0">
        <v>5</v>
      </c>
      <c r="J161" s="17">
        <f>Table2233[[#This Row],[Fjöldi
1. jan. 2025]]-Table2233[[#This Row],[Fjöldi
1. des. 2024]]</f>
        <v>-1</v>
      </c>
      <c r="K161" s="18">
        <f>Table2233[[#This Row],[Fjöldi
1. jan. 2025]]/Table2233[[#This Row],[Fjöldi
1. des. 2024]]-1</f>
        <v>-0.16666666666666663</v>
      </c>
    </row>
    <row r="162" spans="1:11" x14ac:dyDescent="0.2">
      <c r="A162" s="6" t="s">
        <v>318</v>
      </c>
      <c r="B162" s="7" t="s">
        <v>319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3</v>
      </c>
      <c r="I162" s="10">
        <v>3</v>
      </c>
      <c r="J162" s="17">
        <f>Table2233[[#This Row],[Fjöldi
1. jan. 2025]]-Table2233[[#This Row],[Fjöldi
1. des. 2024]]</f>
        <v>0</v>
      </c>
      <c r="K162" s="18">
        <f>Table2233[[#This Row],[Fjöldi
1. jan. 2025]]/Table2233[[#This Row],[Fjöldi
1. des. 2024]]-1</f>
        <v>0</v>
      </c>
    </row>
    <row r="163" spans="1:11" x14ac:dyDescent="0.2">
      <c r="A163" s="6" t="s">
        <v>320</v>
      </c>
      <c r="B163" s="7" t="s">
        <v>321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1586</v>
      </c>
      <c r="I163" s="10">
        <v>1593</v>
      </c>
      <c r="J163" s="17">
        <f>Table2233[[#This Row],[Fjöldi
1. jan. 2025]]-Table2233[[#This Row],[Fjöldi
1. des. 2024]]</f>
        <v>7</v>
      </c>
      <c r="K163" s="18">
        <f>Table2233[[#This Row],[Fjöldi
1. jan. 2025]]/Table2233[[#This Row],[Fjöldi
1. des. 2024]]-1</f>
        <v>4.4136191677175418E-3</v>
      </c>
    </row>
    <row r="164" spans="1:11" x14ac:dyDescent="0.2">
      <c r="A164" s="6" t="s">
        <v>322</v>
      </c>
      <c r="B164" s="7" t="s">
        <v>323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1134</v>
      </c>
      <c r="I164" s="10">
        <v>1134</v>
      </c>
      <c r="J164" s="17">
        <f>Table2233[[#This Row],[Fjöldi
1. jan. 2025]]-Table2233[[#This Row],[Fjöldi
1. des. 2024]]</f>
        <v>0</v>
      </c>
      <c r="K164" s="18">
        <f>Table2233[[#This Row],[Fjöldi
1. jan. 2025]]/Table2233[[#This Row],[Fjöldi
1. des. 2024]]-1</f>
        <v>0</v>
      </c>
    </row>
    <row r="165" spans="1:11" x14ac:dyDescent="0.2">
      <c r="A165" s="6" t="s">
        <v>324</v>
      </c>
      <c r="B165" s="7" t="s">
        <v>325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4</v>
      </c>
      <c r="I165" s="10">
        <v>4</v>
      </c>
      <c r="J165" s="17">
        <f>Table2233[[#This Row],[Fjöldi
1. jan. 2025]]-Table2233[[#This Row],[Fjöldi
1. des. 2024]]</f>
        <v>0</v>
      </c>
      <c r="K165" s="18">
        <f>Table2233[[#This Row],[Fjöldi
1. jan. 2025]]/Table2233[[#This Row],[Fjöldi
1. des. 2024]]-1</f>
        <v>0</v>
      </c>
    </row>
    <row r="166" spans="1:11" x14ac:dyDescent="0.2">
      <c r="A166" s="19" t="s">
        <v>326</v>
      </c>
      <c r="B166" s="7" t="s">
        <v>327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99</v>
      </c>
      <c r="I166" s="10">
        <v>97</v>
      </c>
      <c r="J166" s="17">
        <f>Table2233[[#This Row],[Fjöldi
1. jan. 2025]]-Table2233[[#This Row],[Fjöldi
1. des. 2024]]</f>
        <v>-2</v>
      </c>
      <c r="K166" s="18">
        <f>Table2233[[#This Row],[Fjöldi
1. jan. 2025]]/Table2233[[#This Row],[Fjöldi
1. des. 2024]]-1</f>
        <v>-2.0202020202020221E-2</v>
      </c>
    </row>
    <row r="167" spans="1:11" x14ac:dyDescent="0.2">
      <c r="A167" s="6" t="s">
        <v>328</v>
      </c>
      <c r="B167" s="7" t="s">
        <v>329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4</v>
      </c>
      <c r="I167" s="10">
        <v>4</v>
      </c>
      <c r="J167" s="17">
        <f>Table2233[[#This Row],[Fjöldi
1. jan. 2025]]-Table2233[[#This Row],[Fjöldi
1. des. 2024]]</f>
        <v>0</v>
      </c>
      <c r="K167" s="18">
        <f>Table2233[[#This Row],[Fjöldi
1. jan. 2025]]/Table2233[[#This Row],[Fjöldi
1. des. 2024]]-1</f>
        <v>0</v>
      </c>
    </row>
    <row r="168" spans="1:11" x14ac:dyDescent="0.2">
      <c r="A168" s="6" t="s">
        <v>330</v>
      </c>
      <c r="B168" s="7" t="s">
        <v>331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34</v>
      </c>
      <c r="I168" s="10">
        <v>33</v>
      </c>
      <c r="J168" s="17">
        <f>Table2233[[#This Row],[Fjöldi
1. jan. 2025]]-Table2233[[#This Row],[Fjöldi
1. des. 2024]]</f>
        <v>-1</v>
      </c>
      <c r="K168" s="18">
        <f>Table2233[[#This Row],[Fjöldi
1. jan. 2025]]/Table2233[[#This Row],[Fjöldi
1. des. 2024]]-1</f>
        <v>-2.9411764705882359E-2</v>
      </c>
    </row>
    <row r="169" spans="1:11" x14ac:dyDescent="0.2">
      <c r="A169" s="6" t="s">
        <v>332</v>
      </c>
      <c r="B169" s="7" t="s">
        <v>333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41</v>
      </c>
      <c r="I169" s="10">
        <v>41</v>
      </c>
      <c r="J169" s="17">
        <f>Table2233[[#This Row],[Fjöldi
1. jan. 2025]]-Table2233[[#This Row],[Fjöldi
1. des. 2024]]</f>
        <v>0</v>
      </c>
      <c r="K169" s="18">
        <f>Table2233[[#This Row],[Fjöldi
1. jan. 2025]]/Table2233[[#This Row],[Fjöldi
1. des. 2024]]-1</f>
        <v>0</v>
      </c>
    </row>
    <row r="170" spans="1:11" x14ac:dyDescent="0.2">
      <c r="A170" s="6" t="s">
        <v>334</v>
      </c>
      <c r="B170" s="7" t="s">
        <v>335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3</v>
      </c>
      <c r="I170" s="10">
        <v>3</v>
      </c>
      <c r="J170" s="17">
        <f>Table2233[[#This Row],[Fjöldi
1. jan. 2025]]-Table2233[[#This Row],[Fjöldi
1. des. 2024]]</f>
        <v>0</v>
      </c>
      <c r="K170" s="18">
        <f>Table2233[[#This Row],[Fjöldi
1. jan. 2025]]/Table2233[[#This Row],[Fjöldi
1. des. 2024]]-1</f>
        <v>0</v>
      </c>
    </row>
    <row r="171" spans="1:11" x14ac:dyDescent="0.2">
      <c r="A171" s="6" t="s">
        <v>336</v>
      </c>
      <c r="B171" s="7" t="s">
        <v>337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43</v>
      </c>
      <c r="I171" s="10">
        <v>43</v>
      </c>
      <c r="J171" s="17">
        <f>Table2233[[#This Row],[Fjöldi
1. jan. 2025]]-Table2233[[#This Row],[Fjöldi
1. des. 2024]]</f>
        <v>0</v>
      </c>
      <c r="K171" s="18">
        <f>Table2233[[#This Row],[Fjöldi
1. jan. 2025]]/Table2233[[#This Row],[Fjöldi
1. des. 2024]]-1</f>
        <v>0</v>
      </c>
    </row>
    <row r="172" spans="1:11" x14ac:dyDescent="0.2">
      <c r="A172" s="6" t="s">
        <v>338</v>
      </c>
      <c r="B172" s="7" t="s">
        <v>339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5</v>
      </c>
      <c r="I172" s="10">
        <v>5</v>
      </c>
      <c r="J172" s="17">
        <f>Table2233[[#This Row],[Fjöldi
1. jan. 2025]]-Table2233[[#This Row],[Fjöldi
1. des. 2024]]</f>
        <v>0</v>
      </c>
      <c r="K172" s="18">
        <f>Table2233[[#This Row],[Fjöldi
1. jan. 2025]]/Table2233[[#This Row],[Fjöldi
1. des. 2024]]-1</f>
        <v>0</v>
      </c>
    </row>
    <row r="173" spans="1:11" x14ac:dyDescent="0.2">
      <c r="A173" s="6" t="s">
        <v>340</v>
      </c>
      <c r="B173" s="7" t="s">
        <v>341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10</v>
      </c>
      <c r="I173" s="10">
        <v>10</v>
      </c>
      <c r="J173" s="17">
        <f>Table2233[[#This Row],[Fjöldi
1. jan. 2025]]-Table2233[[#This Row],[Fjöldi
1. des. 2024]]</f>
        <v>0</v>
      </c>
      <c r="K173" s="18">
        <f>Table2233[[#This Row],[Fjöldi
1. jan. 2025]]/Table2233[[#This Row],[Fjöldi
1. des. 2024]]-1</f>
        <v>0</v>
      </c>
    </row>
    <row r="174" spans="1:11" ht="14.25" customHeight="1" x14ac:dyDescent="0.2">
      <c r="C174" s="10"/>
      <c r="E174" s="10"/>
      <c r="F174" s="10"/>
      <c r="G174" s="10"/>
      <c r="H174" s="10"/>
      <c r="I174" s="10"/>
    </row>
    <row r="175" spans="1:11" x14ac:dyDescent="0.2">
      <c r="B175" s="7" t="s">
        <v>342</v>
      </c>
      <c r="C175" s="10">
        <v>49347</v>
      </c>
      <c r="D175" s="10">
        <f>C178-D75</f>
        <v>51374</v>
      </c>
      <c r="E175" s="10">
        <f>E178-E75</f>
        <v>54977</v>
      </c>
      <c r="F175" s="10">
        <f>F178-F75</f>
        <v>64585</v>
      </c>
      <c r="G175" s="10">
        <f>G178-G75</f>
        <v>74423</v>
      </c>
      <c r="H175" s="10">
        <f>H178-H75</f>
        <v>80546</v>
      </c>
      <c r="I175" s="10">
        <f>I178-I75</f>
        <v>80320</v>
      </c>
      <c r="J175" s="17">
        <f>Table2233[[#This Row],[Fjöldi
1. jan. 2025]]-Table2233[[#This Row],[Fjöldi
1. des. 2024]]</f>
        <v>-226</v>
      </c>
      <c r="K175" s="18">
        <f>Table2233[[#This Row],[Fjöldi
1. jan. 2025]]/Table2233[[#This Row],[Fjöldi
1. des. 2024]]-1</f>
        <v>-2.8058500732500713E-3</v>
      </c>
    </row>
    <row r="176" spans="1:11" x14ac:dyDescent="0.2">
      <c r="E176" s="10"/>
      <c r="F176" s="10"/>
      <c r="G176" s="10"/>
      <c r="H176" s="10"/>
      <c r="I176" s="10"/>
      <c r="J176" s="19"/>
      <c r="K176" s="18"/>
    </row>
    <row r="177" spans="1:11" x14ac:dyDescent="0.2">
      <c r="E177" s="10"/>
      <c r="F177" s="10"/>
      <c r="G177" s="10"/>
      <c r="H177" s="10"/>
      <c r="I177" s="10"/>
      <c r="J177" s="17"/>
      <c r="K177" s="18"/>
    </row>
    <row r="178" spans="1:11" ht="15.75" x14ac:dyDescent="0.25">
      <c r="A178" s="11" t="s">
        <v>343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406046</v>
      </c>
      <c r="I178" s="21">
        <f>SUM(I1:I174)</f>
        <v>406000</v>
      </c>
      <c r="J178" s="21"/>
      <c r="K178" s="22">
        <f>I178/H178-1</f>
        <v>-1.1328765706353217E-4</v>
      </c>
    </row>
    <row r="179" spans="1:11" ht="15" x14ac:dyDescent="0.25">
      <c r="A179" s="23" t="s">
        <v>344</v>
      </c>
    </row>
    <row r="180" spans="1:11" ht="15" x14ac:dyDescent="0.25">
      <c r="A180" s="23" t="s">
        <v>345</v>
      </c>
    </row>
    <row r="189" spans="1:11" s="10" customFormat="1" x14ac:dyDescent="0.2">
      <c r="A189" s="6"/>
      <c r="B189" s="7"/>
      <c r="C189" s="16"/>
      <c r="E189" s="16"/>
      <c r="F189" s="16"/>
      <c r="G189" s="16"/>
      <c r="H189" s="16"/>
      <c r="I189" s="16"/>
      <c r="J189" s="6"/>
      <c r="K189" s="16"/>
    </row>
    <row r="190" spans="1:11" s="10" customFormat="1" x14ac:dyDescent="0.2">
      <c r="A190" s="6"/>
      <c r="B190" s="7"/>
      <c r="C190" s="16"/>
      <c r="E190" s="16"/>
      <c r="F190" s="16"/>
      <c r="G190" s="16"/>
      <c r="H190" s="16"/>
      <c r="I190" s="16"/>
      <c r="J190" s="6"/>
      <c r="K190" s="16"/>
    </row>
    <row r="191" spans="1:11" s="10" customFormat="1" x14ac:dyDescent="0.2">
      <c r="A191" s="6"/>
      <c r="B191" s="7"/>
      <c r="C191" s="16"/>
      <c r="E191" s="16"/>
      <c r="F191" s="16"/>
      <c r="G191" s="16"/>
      <c r="H191" s="16"/>
      <c r="I191" s="16"/>
      <c r="J191" s="6"/>
      <c r="K191" s="16"/>
    </row>
    <row r="192" spans="1:11" s="10" customFormat="1" x14ac:dyDescent="0.2">
      <c r="A192" s="6"/>
      <c r="B192" s="7"/>
      <c r="C192" s="16"/>
      <c r="E192" s="16"/>
      <c r="F192" s="16"/>
      <c r="G192" s="16"/>
      <c r="H192" s="16"/>
      <c r="I192" s="16"/>
      <c r="J192" s="6"/>
      <c r="K192" s="16"/>
    </row>
    <row r="193" spans="1:11" s="10" customFormat="1" x14ac:dyDescent="0.2">
      <c r="A193" s="6"/>
      <c r="B193" s="7"/>
      <c r="C193" s="16"/>
      <c r="E193" s="16"/>
      <c r="F193" s="16"/>
      <c r="G193" s="16"/>
      <c r="H193" s="16"/>
      <c r="I193" s="16"/>
      <c r="J193" s="6"/>
      <c r="K193" s="16"/>
    </row>
    <row r="194" spans="1:11" s="10" customFormat="1" x14ac:dyDescent="0.2">
      <c r="A194" s="6"/>
      <c r="B194" s="7"/>
      <c r="C194" s="16"/>
      <c r="E194" s="16"/>
      <c r="F194" s="16"/>
      <c r="G194" s="16"/>
      <c r="H194" s="16"/>
      <c r="I194" s="16"/>
      <c r="J194" s="6"/>
      <c r="K194" s="16"/>
    </row>
    <row r="195" spans="1:11" s="10" customFormat="1" x14ac:dyDescent="0.2">
      <c r="A195" s="6"/>
      <c r="B195" s="7"/>
      <c r="C195" s="16"/>
      <c r="E195" s="16"/>
      <c r="F195" s="16"/>
      <c r="G195" s="16"/>
      <c r="H195" s="16"/>
      <c r="I195" s="16"/>
      <c r="J195" s="6"/>
      <c r="K195" s="16"/>
    </row>
    <row r="196" spans="1:11" s="10" customFormat="1" x14ac:dyDescent="0.2">
      <c r="A196" s="6"/>
      <c r="B196" s="7"/>
      <c r="C196" s="16"/>
      <c r="E196" s="16"/>
      <c r="F196" s="16"/>
      <c r="G196" s="16"/>
      <c r="H196" s="16"/>
      <c r="I196" s="16"/>
      <c r="J196" s="6"/>
      <c r="K196" s="16"/>
    </row>
    <row r="197" spans="1:11" s="10" customFormat="1" x14ac:dyDescent="0.2">
      <c r="A197" s="6"/>
      <c r="B197" s="7"/>
      <c r="C197" s="16"/>
      <c r="E197" s="16"/>
      <c r="F197" s="16"/>
      <c r="G197" s="16"/>
      <c r="H197" s="16"/>
      <c r="I197" s="16"/>
      <c r="J197" s="6"/>
      <c r="K197" s="16"/>
    </row>
    <row r="198" spans="1:11" s="10" customFormat="1" x14ac:dyDescent="0.2">
      <c r="A198" s="6"/>
      <c r="B198" s="7"/>
      <c r="C198" s="16"/>
      <c r="E198" s="16"/>
      <c r="F198" s="16"/>
      <c r="G198" s="16"/>
      <c r="H198" s="16"/>
      <c r="I198" s="16"/>
      <c r="J198" s="6"/>
      <c r="K198" s="16"/>
    </row>
    <row r="199" spans="1:11" s="10" customFormat="1" x14ac:dyDescent="0.2">
      <c r="A199" s="6"/>
      <c r="B199" s="7"/>
      <c r="C199" s="16"/>
      <c r="E199" s="16"/>
      <c r="F199" s="16"/>
      <c r="G199" s="16"/>
      <c r="H199" s="16"/>
      <c r="I199" s="16"/>
      <c r="J199" s="6"/>
      <c r="K199" s="16"/>
    </row>
    <row r="200" spans="1:11" s="10" customFormat="1" x14ac:dyDescent="0.2">
      <c r="A200" s="6"/>
      <c r="B200" s="7"/>
      <c r="C200" s="16"/>
      <c r="E200" s="16"/>
      <c r="F200" s="16"/>
      <c r="G200" s="16"/>
      <c r="H200" s="16"/>
      <c r="I200" s="16"/>
      <c r="J200" s="6"/>
      <c r="K200" s="16"/>
    </row>
    <row r="201" spans="1:11" s="10" customFormat="1" x14ac:dyDescent="0.2">
      <c r="A201" s="6"/>
      <c r="B201" s="7"/>
      <c r="C201" s="16"/>
      <c r="E201" s="16"/>
      <c r="F201" s="16"/>
      <c r="G201" s="16"/>
      <c r="H201" s="16"/>
      <c r="I201" s="16"/>
      <c r="J201" s="6"/>
      <c r="K201" s="16"/>
    </row>
    <row r="202" spans="1:11" s="10" customFormat="1" x14ac:dyDescent="0.2">
      <c r="A202" s="6"/>
      <c r="B202" s="7"/>
      <c r="C202" s="16"/>
      <c r="E202" s="16"/>
      <c r="F202" s="16"/>
      <c r="G202" s="16"/>
      <c r="H202" s="16"/>
      <c r="I202" s="16"/>
      <c r="J202" s="6"/>
      <c r="K202" s="16"/>
    </row>
    <row r="203" spans="1:11" s="10" customFormat="1" x14ac:dyDescent="0.2">
      <c r="A203" s="6"/>
      <c r="B203" s="7"/>
      <c r="C203" s="16"/>
      <c r="E203" s="16"/>
      <c r="F203" s="16"/>
      <c r="G203" s="16"/>
      <c r="H203" s="16"/>
      <c r="I203" s="16"/>
      <c r="J203" s="6"/>
      <c r="K203" s="16"/>
    </row>
    <row r="204" spans="1:11" s="10" customFormat="1" x14ac:dyDescent="0.2">
      <c r="A204" s="6"/>
      <c r="B204" s="7"/>
      <c r="C204" s="16"/>
      <c r="E204" s="16"/>
      <c r="F204" s="16"/>
      <c r="G204" s="16"/>
      <c r="H204" s="16"/>
      <c r="I204" s="16"/>
      <c r="J204" s="6"/>
      <c r="K204" s="16"/>
    </row>
    <row r="205" spans="1:11" s="10" customFormat="1" x14ac:dyDescent="0.2">
      <c r="A205" s="6"/>
      <c r="B205" s="7"/>
      <c r="C205" s="16"/>
      <c r="E205" s="16"/>
      <c r="F205" s="16"/>
      <c r="G205" s="16"/>
      <c r="H205" s="16"/>
      <c r="I205" s="16"/>
      <c r="J205" s="6"/>
      <c r="K205" s="16"/>
    </row>
    <row r="206" spans="1:11" s="10" customFormat="1" x14ac:dyDescent="0.2">
      <c r="A206" s="6"/>
      <c r="B206" s="7"/>
      <c r="C206" s="16"/>
      <c r="E206" s="16"/>
      <c r="F206" s="16"/>
      <c r="G206" s="16"/>
      <c r="H206" s="16"/>
      <c r="I206" s="16"/>
      <c r="J206" s="6"/>
      <c r="K206" s="16"/>
    </row>
  </sheetData>
  <phoneticPr fontId="8" type="noConversion"/>
  <conditionalFormatting sqref="A24 A57:F173 G6:K173">
    <cfRule type="expression" dxfId="6" priority="23">
      <formula>"MOD(ROW(),2)=1"</formula>
    </cfRule>
  </conditionalFormatting>
  <conditionalFormatting sqref="A6:F23 A25:F54 A174:I178 J175:K178">
    <cfRule type="expression" dxfId="5" priority="24">
      <formula>"MOD(ROW(),2)=1"</formula>
    </cfRule>
  </conditionalFormatting>
  <conditionalFormatting sqref="B24">
    <cfRule type="expression" dxfId="4" priority="22">
      <formula>"MOD(ROW(),2)=1"</formula>
    </cfRule>
  </conditionalFormatting>
  <conditionalFormatting sqref="G178:I178 J6:K173">
    <cfRule type="cellIs" dxfId="3" priority="20" operator="lessThan">
      <formula>0</formula>
    </cfRule>
  </conditionalFormatting>
  <conditionalFormatting sqref="J175:K178">
    <cfRule type="cellIs" dxfId="2" priority="27" operator="lessThan">
      <formula>0</formula>
    </cfRule>
  </conditionalFormatting>
  <conditionalFormatting sqref="K13 K34 K55 K76 K96 K117 K138 K159">
    <cfRule type="cellIs" dxfId="1" priority="26" operator="lessThan">
      <formula>0</formula>
    </cfRule>
  </conditionalFormatting>
  <conditionalFormatting sqref="K52:K53 K64:K65 K77:K78 K92:K93 K106:K107 K119:K120 K132:K133 K147:K148 K161:K162">
    <cfRule type="cellIs" dxfId="0" priority="25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D4318-4FEA-49C3-9CCC-11089402D6E6}">
  <ds:schemaRefs>
    <ds:schemaRef ds:uri="ce491b4c-21e0-4ad2-a6a6-d5ec7b74d6e6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f55361a-f833-4a43-8605-93890fbeb09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2025-01-06T09:26:29Z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