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307A7F09-65D2-458A-A536-B2637665C474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Erlendir ríkisborgarar 2024" sheetId="2" r:id="rId1"/>
  </sheets>
  <definedNames>
    <definedName name="_xlnm._FilterDatabase" localSheetId="0" hidden="1">'Erlendir ríkisborgarar 2024'!$A$5:$F$59</definedName>
    <definedName name="_xlnm.Print_Titles" localSheetId="0">'Erlendir ríkisborgarar 2024'!$5:$5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6" i="2" s="1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59" i="2"/>
  <c r="F58" i="2"/>
  <c r="F57" i="2"/>
  <c r="F56" i="2"/>
  <c r="F54" i="2"/>
  <c r="F53" i="2"/>
  <c r="F52" i="2"/>
  <c r="F51" i="2"/>
  <c r="F50" i="2"/>
  <c r="F49" i="2"/>
  <c r="F48" i="2"/>
  <c r="F47" i="2"/>
  <c r="F46" i="2"/>
  <c r="F45" i="2"/>
  <c r="F44" i="2"/>
  <c r="E43" i="2"/>
  <c r="E38" i="2" s="1"/>
  <c r="D43" i="2"/>
  <c r="D38" i="2" s="1"/>
  <c r="C43" i="2"/>
  <c r="C38" i="2" s="1"/>
  <c r="F42" i="2"/>
  <c r="F41" i="2"/>
  <c r="F40" i="2"/>
  <c r="F39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20" i="2"/>
  <c r="E19" i="2"/>
  <c r="E6" i="2" s="1"/>
  <c r="D19" i="2"/>
  <c r="D6" i="2" s="1"/>
  <c r="F18" i="2"/>
  <c r="F17" i="2"/>
  <c r="F16" i="2"/>
  <c r="F15" i="2"/>
  <c r="E14" i="2"/>
  <c r="D14" i="2"/>
  <c r="C14" i="2"/>
  <c r="F13" i="2"/>
  <c r="F12" i="2"/>
  <c r="F11" i="2"/>
  <c r="F10" i="2"/>
  <c r="F9" i="2"/>
  <c r="F8" i="2"/>
  <c r="F7" i="2"/>
  <c r="F43" i="2" l="1"/>
  <c r="F6" i="2"/>
  <c r="F38" i="2"/>
  <c r="F19" i="2"/>
  <c r="F14" i="2"/>
  <c r="E60" i="2" l="1"/>
  <c r="E29" i="2" l="1"/>
  <c r="C29" i="2"/>
  <c r="F29" i="2"/>
  <c r="E55" i="2"/>
  <c r="E77" i="2"/>
  <c r="C60" i="2"/>
  <c r="C55" i="2"/>
  <c r="C77" i="2"/>
  <c r="F77" i="2"/>
  <c r="F55" i="2"/>
  <c r="F60" i="2"/>
  <c r="D55" i="2"/>
  <c r="D60" i="2"/>
  <c r="D29" i="2"/>
  <c r="D77" i="2"/>
</calcChain>
</file>

<file path=xl/sharedStrings.xml><?xml version="1.0" encoding="utf-8"?>
<sst xmlns="http://schemas.openxmlformats.org/spreadsheetml/2006/main" count="81" uniqueCount="81">
  <si>
    <t>Sveitarfélagsnúmer</t>
  </si>
  <si>
    <t>Sveitarfélag</t>
  </si>
  <si>
    <t>Erlendir ríkisborgarar Hlutfall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</si>
  <si>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</si>
  <si>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</si>
  <si>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</si>
  <si>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</si>
  <si>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</si>
  <si>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</si>
  <si>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</si>
  <si>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</si>
  <si>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</si>
  <si>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</si>
  <si>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</si>
  <si>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</si>
  <si>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</si>
  <si>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</si>
  <si>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</si>
  <si>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</si>
  <si>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</si>
  <si>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</si>
  <si>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</si>
  <si>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</si>
  <si>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</si>
  <si>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</si>
  <si>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</si>
  <si>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</si>
  <si>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</si>
  <si>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</si>
  <si>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</si>
  <si>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</si>
  <si>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</si>
  <si>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</si>
  <si>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</si>
  <si>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</si>
  <si>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</si>
  <si>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</si>
  <si>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</si>
  <si>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</si>
  <si>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</si>
  <si>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</si>
  <si>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</si>
  <si>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</si>
  <si>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</si>
  <si>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</si>
  <si>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</si>
  <si>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</si>
  <si>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</si>
  <si>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</si>
  <si>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</si>
  <si>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</si>
  <si>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</si>
  <si>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</si>
  <si>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</si>
  <si>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</si>
  <si>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</si>
  <si>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</si>
  <si>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</si>
  <si>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</si>
  <si>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</si>
  <si>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</si>
  <si>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</si>
  <si>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</si>
  <si>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</si>
  <si>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</si>
  <si>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</si>
  <si>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</si>
  <si>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</si>
  <si>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</si>
  <si>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</si>
  <si>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</si>
  <si>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</si>
  <si>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</si>
  <si>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</si>
  <si>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</si>
  <si>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einstaklinga.</t>
  </si>
  <si>
    <t>Þjóðskrá - 15. janúar 2025</t>
  </si>
  <si>
    <t>Erlendir ríkisbogarar eftir sveitarfélögum og landshlutum 1. desember 2024</t>
  </si>
  <si>
    <t>Heildarfjöldi
1. des 2024</t>
  </si>
  <si>
    <t>Íslenskir ríkisborgarar
1. des 2024</t>
  </si>
  <si>
    <t>Erlendir ríkisborgarar
1. des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</si>
</sst>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/>
    </xf>
    <xf numFmtId="49" fontId="4" fillId="3" borderId="1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3" fontId="5" fillId="0" borderId="3" xfId="0" applyNumberFormat="1" applyFont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3" borderId="0" xfId="0" applyFont="1" applyFill="1" applyAlignment="1">
      <alignment horizontal="right" vertical="top" wrapText="1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14"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122191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17DBA2-D50E-4A9A-942D-6C1CD21B2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272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F4E9A-8D60-4FDB-9075-663F59E86EFB}" name="Table234" displayName="Table234" ref="A5:F77" tableBorderDxfId="13">
  <tableColumns count="6">
    <tableColumn id="1" xr3:uid="{63039D2E-98BA-486C-B1DA-06A4C591FC8B}" name="Sveitarfélagsnúmer" totalsRowLabel="Total"/>
    <tableColumn id="2" xr3:uid="{61C4D1CB-4C32-4EAF-9CCD-70E5D06DD8B7}" name="Sveitarfélag"/>
    <tableColumn id="5" xr3:uid="{29F6F10B-BDFC-4D5A-9161-85002239B1C0}" name="Heildarfjöldi_x000a_1. des 2024"/>
    <tableColumn id="6" xr3:uid="{BC42DB2E-C837-4D2E-BDAD-A0417B770127}" name="Íslenskir ríkisborgarar_x000a_1. des 2024" dataDxfId="12"/>
    <tableColumn id="9" xr3:uid="{EDB3B2AD-725D-40F3-B19B-84956B7A5B42}" name="Erlendir ríkisborgarar_x000a_1. des 2024" dataDxfId="11"/>
    <tableColumn id="8" xr3:uid="{595C6ABD-FB22-46AB-8751-FDDBECA3D8C2}" name="Erlendir ríkisborgarar Hlutfall %" totalsRowFunction="sum" totalsRowDxfId="10">
      <calculatedColumnFormula>D6/C6-1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67F7-F2FC-4BC2-A3BF-E87A839BCA71}">
  <sheetPr>
    <pageSetUpPr fitToPage="1"/>
  </sheetPr>
  <dimension ref="A1:H111"/>
  <sheetViews>
    <sheetView tabSelected="1" zoomScale="70" zoomScaleNormal="70" workbookViewId="0">
      <pane ySplit="5" topLeftCell="A22" activePane="bottomLeft" state="frozen"/>
      <selection pane="bottomLeft" activeCell="L51" sqref="L51"/>
    </sheetView>
  </sheetViews>
  <sheetFormatPr defaultColWidth="9.140625" defaultRowHeight="15" x14ac:dyDescent="0.25"/>
  <cols>
    <col min="1" max="1" width="31.7109375" style="2" customWidth="1"/>
    <col min="2" max="2" width="45.140625" style="2" bestFit="1" customWidth="1"/>
    <col min="3" max="5" width="18.85546875" style="27" customWidth="1"/>
    <col min="6" max="6" width="19.140625" style="27" customWidth="1"/>
    <col min="7" max="7" width="9.140625" style="2"/>
    <col min="9" max="16384" width="9.140625" style="2"/>
  </cols>
  <sheetData>
    <row r="1" spans="1:6" x14ac:dyDescent="0.25">
      <c r="A1" s="1"/>
      <c r="C1" s="3"/>
      <c r="D1" s="3"/>
      <c r="E1" s="3"/>
      <c r="F1" s="3"/>
    </row>
    <row r="2" spans="1:6" ht="18" x14ac:dyDescent="0.25">
      <c r="B2" s="4" t="s">
        <v>77</v>
      </c>
      <c r="C2" s="3"/>
      <c r="D2" s="3"/>
      <c r="E2" s="3"/>
      <c r="F2" s="3"/>
    </row>
    <row r="3" spans="1:6" x14ac:dyDescent="0.25">
      <c r="A3" s="1"/>
      <c r="B3" s="5" t="s">
        <v>76</v>
      </c>
      <c r="C3" s="3"/>
      <c r="D3" s="3"/>
      <c r="E3" s="3"/>
      <c r="F3" s="3"/>
    </row>
    <row r="4" spans="1:6" x14ac:dyDescent="0.25">
      <c r="A4" s="1"/>
      <c r="B4" s="1"/>
      <c r="C4" s="3"/>
      <c r="D4" s="3"/>
      <c r="E4" s="3"/>
      <c r="F4" s="3"/>
    </row>
    <row r="5" spans="1:6" ht="47.25" x14ac:dyDescent="0.25">
      <c r="A5" s="6" t="s">
        <v>0</v>
      </c>
      <c r="B5" s="6" t="s">
        <v>1</v>
      </c>
      <c r="C5" s="7" t="s">
        <v>78</v>
      </c>
      <c r="D5" s="7" t="s">
        <v>79</v>
      </c>
      <c r="E5" s="7" t="s">
        <v>80</v>
      </c>
      <c r="F5" s="28" t="s">
        <v>2</v>
      </c>
    </row>
    <row r="6" spans="1:6" ht="22.5" customHeight="1" x14ac:dyDescent="0.25">
      <c r="A6" s="8" t="s">
        <v>3</v>
      </c>
      <c r="B6" s="9"/>
      <c r="C6" s="10">
        <f>C7+C8+C9+C10+C11+C12+C13</f>
        <v>259497</v>
      </c>
      <c r="D6" s="10">
        <f>D7+D8+D9+D10+D11+D12+D13</f>
        <v>209192</v>
      </c>
      <c r="E6" s="10">
        <f>E7+E8+E9+E10+E11+E12+E13</f>
        <v>50305</v>
      </c>
      <c r="F6" s="11">
        <f>Table234[[#This Row],[Erlendir ríkisborgarar
1. des 2024]]/Table234[[#This Row],[Heildarfjöldi
1. des 2024]]</f>
        <v>0.193855805654786</v>
      </c>
    </row>
    <row r="7" spans="1:6" ht="15.75" x14ac:dyDescent="0.25">
      <c r="A7" s="12" t="s">
        <v>4</v>
      </c>
      <c r="B7" s="13" t="s">
        <v>5</v>
      </c>
      <c r="C7" s="14">
        <v>145859</v>
      </c>
      <c r="D7" s="14">
        <v>111428</v>
      </c>
      <c r="E7" s="14">
        <v>34431</v>
      </c>
      <c r="F7" s="11">
        <f>Table234[[#This Row],[Erlendir ríkisborgarar
1. des 2024]]/Table234[[#This Row],[Heildarfjöldi
1. des 2024]]</f>
        <v>0.23605673972809357</v>
      </c>
    </row>
    <row r="8" spans="1:6" ht="15.75" x14ac:dyDescent="0.25">
      <c r="A8" s="15">
        <v>1000</v>
      </c>
      <c r="B8" s="13" t="s">
        <v>6</v>
      </c>
      <c r="C8" s="14">
        <v>41369</v>
      </c>
      <c r="D8" s="14">
        <v>35118</v>
      </c>
      <c r="E8" s="14">
        <v>6251</v>
      </c>
      <c r="F8" s="11">
        <f>Table234[[#This Row],[Erlendir ríkisborgarar
1. des 2024]]/Table234[[#This Row],[Heildarfjöldi
1. des 2024]]</f>
        <v>0.15110348328458509</v>
      </c>
    </row>
    <row r="9" spans="1:6" ht="15.75" x14ac:dyDescent="0.25">
      <c r="A9" s="15">
        <v>1100</v>
      </c>
      <c r="B9" s="13" t="s">
        <v>7</v>
      </c>
      <c r="C9" s="14">
        <v>4719</v>
      </c>
      <c r="D9" s="14">
        <v>4209</v>
      </c>
      <c r="E9" s="14">
        <v>510</v>
      </c>
      <c r="F9" s="11">
        <f>Table234[[#This Row],[Erlendir ríkisborgarar
1. des 2024]]/Table234[[#This Row],[Heildarfjöldi
1. des 2024]]</f>
        <v>0.1080737444373808</v>
      </c>
    </row>
    <row r="10" spans="1:6" ht="15.75" x14ac:dyDescent="0.25">
      <c r="A10" s="15">
        <v>1300</v>
      </c>
      <c r="B10" s="13" t="s">
        <v>8</v>
      </c>
      <c r="C10" s="14">
        <v>20539</v>
      </c>
      <c r="D10" s="14">
        <v>18825</v>
      </c>
      <c r="E10" s="14">
        <v>1714</v>
      </c>
      <c r="F10" s="11">
        <f>Table234[[#This Row],[Erlendir ríkisborgarar
1. des 2024]]/Table234[[#This Row],[Heildarfjöldi
1. des 2024]]</f>
        <v>8.345099566678027E-2</v>
      </c>
    </row>
    <row r="11" spans="1:6" ht="15.75" x14ac:dyDescent="0.25">
      <c r="A11" s="15">
        <v>1400</v>
      </c>
      <c r="B11" s="13" t="s">
        <v>9</v>
      </c>
      <c r="C11" s="14">
        <v>32564</v>
      </c>
      <c r="D11" s="14">
        <v>26921</v>
      </c>
      <c r="E11" s="14">
        <v>5643</v>
      </c>
      <c r="F11" s="11">
        <f>Table234[[#This Row],[Erlendir ríkisborgarar
1. des 2024]]/Table234[[#This Row],[Heildarfjöldi
1. des 2024]]</f>
        <v>0.17328952217172339</v>
      </c>
    </row>
    <row r="12" spans="1:6" ht="15.75" x14ac:dyDescent="0.25">
      <c r="A12" s="15">
        <v>1604</v>
      </c>
      <c r="B12" s="13" t="s">
        <v>10</v>
      </c>
      <c r="C12" s="14">
        <v>14140</v>
      </c>
      <c r="D12" s="14">
        <v>12407</v>
      </c>
      <c r="E12" s="14">
        <v>1733</v>
      </c>
      <c r="F12" s="11">
        <f>Table234[[#This Row],[Erlendir ríkisborgarar
1. des 2024]]/Table234[[#This Row],[Heildarfjöldi
1. des 2024]]</f>
        <v>0.12256011315417256</v>
      </c>
    </row>
    <row r="13" spans="1:6" ht="15.75" x14ac:dyDescent="0.25">
      <c r="A13" s="15">
        <v>1606</v>
      </c>
      <c r="B13" s="13" t="s">
        <v>11</v>
      </c>
      <c r="C13" s="14">
        <v>307</v>
      </c>
      <c r="D13" s="14">
        <v>284</v>
      </c>
      <c r="E13" s="14">
        <v>23</v>
      </c>
      <c r="F13" s="11">
        <f>Table234[[#This Row],[Erlendir ríkisborgarar
1. des 2024]]/Table234[[#This Row],[Heildarfjöldi
1. des 2024]]</f>
        <v>7.4918566775244305E-2</v>
      </c>
    </row>
    <row r="14" spans="1:6" ht="18.75" customHeight="1" x14ac:dyDescent="0.25">
      <c r="A14" s="16" t="s">
        <v>12</v>
      </c>
      <c r="B14" s="17"/>
      <c r="C14" s="18">
        <f>C15+C16+C17+C18</f>
        <v>31692</v>
      </c>
      <c r="D14" s="18">
        <f>D15+D16+D17+D18</f>
        <v>21479</v>
      </c>
      <c r="E14" s="18">
        <f>E15+E16+E17+E18</f>
        <v>10213</v>
      </c>
      <c r="F14" s="11">
        <f>Table234[[#This Row],[Erlendir ríkisborgarar
1. des 2024]]/Table234[[#This Row],[Heildarfjöldi
1. des 2024]]</f>
        <v>0.32225798308721443</v>
      </c>
    </row>
    <row r="15" spans="1:6" ht="15.75" x14ac:dyDescent="0.25">
      <c r="A15" s="15">
        <v>2000</v>
      </c>
      <c r="B15" s="13" t="s">
        <v>13</v>
      </c>
      <c r="C15" s="14">
        <v>24297</v>
      </c>
      <c r="D15" s="14">
        <v>15928</v>
      </c>
      <c r="E15" s="14">
        <v>8369</v>
      </c>
      <c r="F15" s="11">
        <f>Table234[[#This Row],[Erlendir ríkisborgarar
1. des 2024]]/Table234[[#This Row],[Heildarfjöldi
1. des 2024]]</f>
        <v>0.34444581635592869</v>
      </c>
    </row>
    <row r="16" spans="1:6" ht="15.75" x14ac:dyDescent="0.25">
      <c r="A16" s="15">
        <v>2300</v>
      </c>
      <c r="B16" s="13" t="s">
        <v>14</v>
      </c>
      <c r="C16" s="14">
        <v>1391</v>
      </c>
      <c r="D16" s="14">
        <v>969</v>
      </c>
      <c r="E16" s="14">
        <v>422</v>
      </c>
      <c r="F16" s="11">
        <f>Table234[[#This Row],[Erlendir ríkisborgarar
1. des 2024]]/Table234[[#This Row],[Heildarfjöldi
1. des 2024]]</f>
        <v>0.3033788641265277</v>
      </c>
    </row>
    <row r="17" spans="1:6" ht="15.75" x14ac:dyDescent="0.25">
      <c r="A17" s="15">
        <v>2506</v>
      </c>
      <c r="B17" s="13" t="s">
        <v>15</v>
      </c>
      <c r="C17" s="14">
        <v>1784</v>
      </c>
      <c r="D17" s="14">
        <v>1353</v>
      </c>
      <c r="E17" s="14">
        <v>431</v>
      </c>
      <c r="F17" s="11">
        <f>Table234[[#This Row],[Erlendir ríkisborgarar
1. des 2024]]/Table234[[#This Row],[Heildarfjöldi
1. des 2024]]</f>
        <v>0.24159192825112108</v>
      </c>
    </row>
    <row r="18" spans="1:6" ht="15.75" x14ac:dyDescent="0.25">
      <c r="A18" s="15">
        <v>2510</v>
      </c>
      <c r="B18" s="13" t="s">
        <v>16</v>
      </c>
      <c r="C18" s="14">
        <v>4220</v>
      </c>
      <c r="D18" s="14">
        <v>3229</v>
      </c>
      <c r="E18" s="14">
        <v>991</v>
      </c>
      <c r="F18" s="11">
        <f>Table234[[#This Row],[Erlendir ríkisborgarar
1. des 2024]]/Table234[[#This Row],[Heildarfjöldi
1. des 2024]]</f>
        <v>0.23483412322274883</v>
      </c>
    </row>
    <row r="19" spans="1:6" ht="19.5" customHeight="1" x14ac:dyDescent="0.25">
      <c r="A19" s="16" t="s">
        <v>17</v>
      </c>
      <c r="B19" s="17"/>
      <c r="C19" s="18">
        <f>SUM(C20:C28)</f>
        <v>18459</v>
      </c>
      <c r="D19" s="18">
        <f>SUM(D20:D28)</f>
        <v>15213</v>
      </c>
      <c r="E19" s="18">
        <f>SUM(E20:E28)</f>
        <v>3246</v>
      </c>
      <c r="F19" s="11">
        <f>Table234[[#This Row],[Erlendir ríkisborgarar
1. des 2024]]/Table234[[#This Row],[Heildarfjöldi
1. des 2024]]</f>
        <v>0.17584917926214855</v>
      </c>
    </row>
    <row r="20" spans="1:6" ht="15.75" x14ac:dyDescent="0.25">
      <c r="A20" s="15">
        <v>3000</v>
      </c>
      <c r="B20" s="13" t="s">
        <v>18</v>
      </c>
      <c r="C20" s="14">
        <v>8460</v>
      </c>
      <c r="D20" s="14">
        <v>7490</v>
      </c>
      <c r="E20" s="14">
        <v>970</v>
      </c>
      <c r="F20" s="11">
        <f>Table234[[#This Row],[Erlendir ríkisborgarar
1. des 2024]]/Table234[[#This Row],[Heildarfjöldi
1. des 2024]]</f>
        <v>0.11465721040189125</v>
      </c>
    </row>
    <row r="21" spans="1:6" ht="15.75" x14ac:dyDescent="0.25">
      <c r="A21" s="15">
        <v>3506</v>
      </c>
      <c r="B21" s="13" t="s">
        <v>19</v>
      </c>
      <c r="C21" s="14">
        <v>79</v>
      </c>
      <c r="D21" s="14">
        <v>66</v>
      </c>
      <c r="E21" s="14">
        <v>13</v>
      </c>
      <c r="F21" s="11">
        <f>Table234[[#This Row],[Erlendir ríkisborgarar
1. des 2024]]/Table234[[#This Row],[Heildarfjöldi
1. des 2024]]</f>
        <v>0.16455696202531644</v>
      </c>
    </row>
    <row r="22" spans="1:6" ht="15.75" x14ac:dyDescent="0.25">
      <c r="A22" s="15">
        <v>3511</v>
      </c>
      <c r="B22" s="13" t="s">
        <v>20</v>
      </c>
      <c r="C22" s="14">
        <v>798</v>
      </c>
      <c r="D22" s="14">
        <v>710</v>
      </c>
      <c r="E22" s="14">
        <v>88</v>
      </c>
      <c r="F22" s="11">
        <f>Table234[[#This Row],[Erlendir ríkisborgarar
1. des 2024]]/Table234[[#This Row],[Heildarfjöldi
1. des 2024]]</f>
        <v>0.11027568922305764</v>
      </c>
    </row>
    <row r="23" spans="1:6" ht="15.75" x14ac:dyDescent="0.25">
      <c r="A23" s="15">
        <v>3609</v>
      </c>
      <c r="B23" s="13" t="s">
        <v>21</v>
      </c>
      <c r="C23" s="14">
        <v>4370</v>
      </c>
      <c r="D23" s="14">
        <v>3284</v>
      </c>
      <c r="E23" s="14">
        <v>1086</v>
      </c>
      <c r="F23" s="11">
        <f>Table234[[#This Row],[Erlendir ríkisborgarar
1. des 2024]]/Table234[[#This Row],[Heildarfjöldi
1. des 2024]]</f>
        <v>0.24851258581235697</v>
      </c>
    </row>
    <row r="24" spans="1:6" ht="15.75" x14ac:dyDescent="0.25">
      <c r="A24" s="15">
        <v>3709</v>
      </c>
      <c r="B24" s="13" t="s">
        <v>22</v>
      </c>
      <c r="C24" s="14">
        <v>871</v>
      </c>
      <c r="D24" s="14">
        <v>627</v>
      </c>
      <c r="E24" s="14">
        <v>244</v>
      </c>
      <c r="F24" s="11">
        <f>Table234[[#This Row],[Erlendir ríkisborgarar
1. des 2024]]/Table234[[#This Row],[Heildarfjöldi
1. des 2024]]</f>
        <v>0.28013777267508611</v>
      </c>
    </row>
    <row r="25" spans="1:6" ht="15.75" x14ac:dyDescent="0.25">
      <c r="A25" s="15">
        <v>3713</v>
      </c>
      <c r="B25" s="13" t="s">
        <v>23</v>
      </c>
      <c r="C25" s="14">
        <v>126</v>
      </c>
      <c r="D25" s="14">
        <v>90</v>
      </c>
      <c r="E25" s="14">
        <v>36</v>
      </c>
      <c r="F25" s="11">
        <f>Table234[[#This Row],[Erlendir ríkisborgarar
1. des 2024]]/Table234[[#This Row],[Heildarfjöldi
1. des 2024]]</f>
        <v>0.2857142857142857</v>
      </c>
    </row>
    <row r="26" spans="1:6" ht="15.75" x14ac:dyDescent="0.25">
      <c r="A26" s="15">
        <v>3714</v>
      </c>
      <c r="B26" s="13" t="s">
        <v>24</v>
      </c>
      <c r="C26" s="14">
        <v>1747</v>
      </c>
      <c r="D26" s="14">
        <v>1265</v>
      </c>
      <c r="E26" s="14">
        <v>482</v>
      </c>
      <c r="F26" s="11">
        <f>Table234[[#This Row],[Erlendir ríkisborgarar
1. des 2024]]/Table234[[#This Row],[Heildarfjöldi
1. des 2024]]</f>
        <v>0.27590154550658269</v>
      </c>
    </row>
    <row r="27" spans="1:6" ht="15.75" x14ac:dyDescent="0.25">
      <c r="A27" s="15">
        <v>3716</v>
      </c>
      <c r="B27" s="13" t="s">
        <v>25</v>
      </c>
      <c r="C27" s="14">
        <v>1347</v>
      </c>
      <c r="D27" s="14">
        <v>1073</v>
      </c>
      <c r="E27" s="14">
        <v>274</v>
      </c>
      <c r="F27" s="11">
        <f>Table234[[#This Row],[Erlendir ríkisborgarar
1. des 2024]]/Table234[[#This Row],[Heildarfjöldi
1. des 2024]]</f>
        <v>0.20341499628804752</v>
      </c>
    </row>
    <row r="28" spans="1:6" ht="15.75" x14ac:dyDescent="0.25">
      <c r="A28" s="15">
        <v>3811</v>
      </c>
      <c r="B28" s="13" t="s">
        <v>26</v>
      </c>
      <c r="C28" s="14">
        <v>661</v>
      </c>
      <c r="D28" s="14">
        <v>608</v>
      </c>
      <c r="E28" s="14">
        <v>53</v>
      </c>
      <c r="F28" s="11">
        <f>Table234[[#This Row],[Erlendir ríkisborgarar
1. des 2024]]/Table234[[#This Row],[Heildarfjöldi
1. des 2024]]</f>
        <v>8.0181543116490173E-2</v>
      </c>
    </row>
    <row r="29" spans="1:6" ht="21" customHeight="1" x14ac:dyDescent="0.25">
      <c r="A29" s="16" t="s">
        <v>27</v>
      </c>
      <c r="B29" s="19"/>
      <c r="C29" s="18">
        <f>SUM(C30:C37)</f>
        <v>7539</v>
      </c>
      <c r="D29" s="18">
        <f>SUM(D30:D37)</f>
        <v>5748</v>
      </c>
      <c r="E29" s="18">
        <f>SUM(E30:E37)</f>
        <v>1791</v>
      </c>
      <c r="F29" s="11">
        <f>Table234[[#This Row],[Erlendir ríkisborgarar
1. des 2024]]/Table234[[#This Row],[Heildarfjöldi
1. des 2024]]</f>
        <v>0.23756466374850777</v>
      </c>
    </row>
    <row r="30" spans="1:6" ht="15.75" x14ac:dyDescent="0.25">
      <c r="A30" s="15">
        <v>4100</v>
      </c>
      <c r="B30" s="13" t="s">
        <v>28</v>
      </c>
      <c r="C30" s="14">
        <v>1032</v>
      </c>
      <c r="D30" s="14">
        <v>777</v>
      </c>
      <c r="E30" s="14">
        <v>255</v>
      </c>
      <c r="F30" s="11">
        <f>Table234[[#This Row],[Erlendir ríkisborgarar
1. des 2024]]/Table234[[#This Row],[Heildarfjöldi
1. des 2024]]</f>
        <v>0.24709302325581395</v>
      </c>
    </row>
    <row r="31" spans="1:6" ht="15.75" x14ac:dyDescent="0.25">
      <c r="A31" s="15">
        <v>4200</v>
      </c>
      <c r="B31" s="13" t="s">
        <v>29</v>
      </c>
      <c r="C31" s="14">
        <v>3994</v>
      </c>
      <c r="D31" s="14">
        <v>3096</v>
      </c>
      <c r="E31" s="14">
        <v>898</v>
      </c>
      <c r="F31" s="11">
        <f>Table234[[#This Row],[Erlendir ríkisborgarar
1. des 2024]]/Table234[[#This Row],[Heildarfjöldi
1. des 2024]]</f>
        <v>0.22483725588382575</v>
      </c>
    </row>
    <row r="32" spans="1:6" ht="15.75" x14ac:dyDescent="0.25">
      <c r="A32" s="15">
        <v>4502</v>
      </c>
      <c r="B32" s="13" t="s">
        <v>30</v>
      </c>
      <c r="C32" s="14">
        <v>254</v>
      </c>
      <c r="D32" s="14">
        <v>226</v>
      </c>
      <c r="E32" s="14">
        <v>28</v>
      </c>
      <c r="F32" s="11">
        <f>Table234[[#This Row],[Erlendir ríkisborgarar
1. des 2024]]/Table234[[#This Row],[Heildarfjöldi
1. des 2024]]</f>
        <v>0.11023622047244094</v>
      </c>
    </row>
    <row r="33" spans="1:6" ht="15.75" x14ac:dyDescent="0.25">
      <c r="A33" s="15">
        <v>4604</v>
      </c>
      <c r="B33" s="13" t="s">
        <v>31</v>
      </c>
      <c r="C33" s="14">
        <v>1441</v>
      </c>
      <c r="D33" s="14">
        <v>979</v>
      </c>
      <c r="E33" s="14">
        <v>462</v>
      </c>
      <c r="F33" s="11">
        <f>Table234[[#This Row],[Erlendir ríkisborgarar
1. des 2024]]/Table234[[#This Row],[Heildarfjöldi
1. des 2024]]</f>
        <v>0.32061068702290074</v>
      </c>
    </row>
    <row r="34" spans="1:6" ht="15.75" x14ac:dyDescent="0.25">
      <c r="A34" s="15">
        <v>4803</v>
      </c>
      <c r="B34" s="13" t="s">
        <v>32</v>
      </c>
      <c r="C34" s="14">
        <v>221</v>
      </c>
      <c r="D34" s="14">
        <v>147</v>
      </c>
      <c r="E34" s="14">
        <v>74</v>
      </c>
      <c r="F34" s="11">
        <f>Table234[[#This Row],[Erlendir ríkisborgarar
1. des 2024]]/Table234[[#This Row],[Heildarfjöldi
1. des 2024]]</f>
        <v>0.33484162895927599</v>
      </c>
    </row>
    <row r="35" spans="1:6" ht="15.75" x14ac:dyDescent="0.25">
      <c r="A35" s="15">
        <v>4901</v>
      </c>
      <c r="B35" s="13" t="s">
        <v>33</v>
      </c>
      <c r="C35" s="14">
        <v>59</v>
      </c>
      <c r="D35" s="14">
        <v>55</v>
      </c>
      <c r="E35" s="14">
        <v>4</v>
      </c>
      <c r="F35" s="11">
        <f>Table234[[#This Row],[Erlendir ríkisborgarar
1. des 2024]]/Table234[[#This Row],[Heildarfjöldi
1. des 2024]]</f>
        <v>6.7796610169491525E-2</v>
      </c>
    </row>
    <row r="36" spans="1:6" ht="15.75" x14ac:dyDescent="0.25">
      <c r="A36" s="15">
        <v>4902</v>
      </c>
      <c r="B36" s="13" t="s">
        <v>34</v>
      </c>
      <c r="C36" s="14">
        <v>118</v>
      </c>
      <c r="D36" s="14">
        <v>93</v>
      </c>
      <c r="E36" s="14">
        <v>25</v>
      </c>
      <c r="F36" s="11">
        <f>Table234[[#This Row],[Erlendir ríkisborgarar
1. des 2024]]/Table234[[#This Row],[Heildarfjöldi
1. des 2024]]</f>
        <v>0.21186440677966101</v>
      </c>
    </row>
    <row r="37" spans="1:6" ht="15.75" x14ac:dyDescent="0.25">
      <c r="A37" s="15">
        <v>4911</v>
      </c>
      <c r="B37" s="13" t="s">
        <v>35</v>
      </c>
      <c r="C37" s="14">
        <v>420</v>
      </c>
      <c r="D37" s="14">
        <v>375</v>
      </c>
      <c r="E37" s="14">
        <v>45</v>
      </c>
      <c r="F37" s="11">
        <f>Table234[[#This Row],[Erlendir ríkisborgarar
1. des 2024]]/Table234[[#This Row],[Heildarfjöldi
1. des 2024]]</f>
        <v>0.10714285714285714</v>
      </c>
    </row>
    <row r="38" spans="1:6" ht="21.75" customHeight="1" x14ac:dyDescent="0.25">
      <c r="A38" s="16" t="s">
        <v>36</v>
      </c>
      <c r="B38" s="19"/>
      <c r="C38" s="18">
        <f>SUM(C39:C42)</f>
        <v>7547</v>
      </c>
      <c r="D38" s="18">
        <f>SUM(D39:D42)</f>
        <v>6598</v>
      </c>
      <c r="E38" s="18">
        <f>SUM(E39:E42)</f>
        <v>949</v>
      </c>
      <c r="F38" s="11">
        <f>Table234[[#This Row],[Erlendir ríkisborgarar
1. des 2024]]/Table234[[#This Row],[Heildarfjöldi
1. des 2024]]</f>
        <v>0.12574532926990858</v>
      </c>
    </row>
    <row r="39" spans="1:6" ht="15.75" x14ac:dyDescent="0.25">
      <c r="A39" s="15">
        <v>5508</v>
      </c>
      <c r="B39" s="13" t="s">
        <v>37</v>
      </c>
      <c r="C39" s="14">
        <v>1249</v>
      </c>
      <c r="D39" s="14">
        <v>1041</v>
      </c>
      <c r="E39" s="14">
        <v>208</v>
      </c>
      <c r="F39" s="11">
        <f>Table234[[#This Row],[Erlendir ríkisborgarar
1. des 2024]]/Table234[[#This Row],[Heildarfjöldi
1. des 2024]]</f>
        <v>0.16653322658126501</v>
      </c>
    </row>
    <row r="40" spans="1:6" ht="15.75" x14ac:dyDescent="0.25">
      <c r="A40" s="15">
        <v>5609</v>
      </c>
      <c r="B40" s="13" t="s">
        <v>38</v>
      </c>
      <c r="C40" s="14">
        <v>471</v>
      </c>
      <c r="D40" s="14">
        <v>444</v>
      </c>
      <c r="E40" s="14">
        <v>27</v>
      </c>
      <c r="F40" s="11">
        <f>Table234[[#This Row],[Erlendir ríkisborgarar
1. des 2024]]/Table234[[#This Row],[Heildarfjöldi
1. des 2024]]</f>
        <v>5.7324840764331211E-2</v>
      </c>
    </row>
    <row r="41" spans="1:6" ht="15.75" x14ac:dyDescent="0.25">
      <c r="A41" s="15">
        <v>5613</v>
      </c>
      <c r="B41" s="13" t="s">
        <v>39</v>
      </c>
      <c r="C41" s="14">
        <v>1403</v>
      </c>
      <c r="D41" s="14">
        <v>1170</v>
      </c>
      <c r="E41" s="14">
        <v>233</v>
      </c>
      <c r="F41" s="11">
        <f>Table234[[#This Row],[Erlendir ríkisborgarar
1. des 2024]]/Table234[[#This Row],[Heildarfjöldi
1. des 2024]]</f>
        <v>0.1660727013542409</v>
      </c>
    </row>
    <row r="42" spans="1:6" ht="15.75" x14ac:dyDescent="0.25">
      <c r="A42" s="15">
        <v>5716</v>
      </c>
      <c r="B42" s="13" t="s">
        <v>40</v>
      </c>
      <c r="C42" s="14">
        <v>4424</v>
      </c>
      <c r="D42" s="14">
        <v>3943</v>
      </c>
      <c r="E42" s="14">
        <v>481</v>
      </c>
      <c r="F42" s="11">
        <f>Table234[[#This Row],[Erlendir ríkisborgarar
1. des 2024]]/Table234[[#This Row],[Heildarfjöldi
1. des 2024]]</f>
        <v>0.1087251356238698</v>
      </c>
    </row>
    <row r="43" spans="1:6" ht="24" customHeight="1" x14ac:dyDescent="0.25">
      <c r="A43" s="16" t="s">
        <v>41</v>
      </c>
      <c r="B43" s="19"/>
      <c r="C43" s="18">
        <f>C44+C45+C46+C47+C48+C49+C50+C51+C52+C53+C54</f>
        <v>32724</v>
      </c>
      <c r="D43" s="18">
        <f>D44+D45+D46+D47+D48+D49+D50+D51+D52+D53+D54</f>
        <v>28771</v>
      </c>
      <c r="E43" s="18">
        <f>E44+E45+E46+E47+E48+E49+E50+E51+E52+E53+E54</f>
        <v>3953</v>
      </c>
      <c r="F43" s="11">
        <f>Table234[[#This Row],[Erlendir ríkisborgarar
1. des 2024]]/Table234[[#This Row],[Heildarfjöldi
1. des 2024]]</f>
        <v>0.12079819093020414</v>
      </c>
    </row>
    <row r="44" spans="1:6" ht="15.75" x14ac:dyDescent="0.25">
      <c r="A44" s="15">
        <v>6000</v>
      </c>
      <c r="B44" s="13" t="s">
        <v>42</v>
      </c>
      <c r="C44" s="14">
        <v>20365</v>
      </c>
      <c r="D44" s="14">
        <v>18409</v>
      </c>
      <c r="E44" s="14">
        <v>1956</v>
      </c>
      <c r="F44" s="11">
        <f>Table234[[#This Row],[Erlendir ríkisborgarar
1. des 2024]]/Table234[[#This Row],[Heildarfjöldi
1. des 2024]]</f>
        <v>9.604713970046648E-2</v>
      </c>
    </row>
    <row r="45" spans="1:6" ht="15.75" x14ac:dyDescent="0.25">
      <c r="A45" s="15">
        <v>6100</v>
      </c>
      <c r="B45" s="13" t="s">
        <v>43</v>
      </c>
      <c r="C45" s="14">
        <v>3237</v>
      </c>
      <c r="D45" s="14">
        <v>2509</v>
      </c>
      <c r="E45" s="14">
        <v>728</v>
      </c>
      <c r="F45" s="11">
        <f>Table234[[#This Row],[Erlendir ríkisborgarar
1. des 2024]]/Table234[[#This Row],[Heildarfjöldi
1. des 2024]]</f>
        <v>0.22489959839357429</v>
      </c>
    </row>
    <row r="46" spans="1:6" ht="15.75" x14ac:dyDescent="0.25">
      <c r="A46" s="15">
        <v>6250</v>
      </c>
      <c r="B46" s="13" t="s">
        <v>44</v>
      </c>
      <c r="C46" s="14">
        <v>2004</v>
      </c>
      <c r="D46" s="14">
        <v>1794</v>
      </c>
      <c r="E46" s="14">
        <v>210</v>
      </c>
      <c r="F46" s="11">
        <f>Table234[[#This Row],[Erlendir ríkisborgarar
1. des 2024]]/Table234[[#This Row],[Heildarfjöldi
1. des 2024]]</f>
        <v>0.10479041916167664</v>
      </c>
    </row>
    <row r="47" spans="1:6" ht="15.75" x14ac:dyDescent="0.25">
      <c r="A47" s="15">
        <v>6400</v>
      </c>
      <c r="B47" s="13" t="s">
        <v>45</v>
      </c>
      <c r="C47" s="14">
        <v>1943</v>
      </c>
      <c r="D47" s="14">
        <v>1673</v>
      </c>
      <c r="E47" s="14">
        <v>270</v>
      </c>
      <c r="F47" s="11">
        <f>Table234[[#This Row],[Erlendir ríkisborgarar
1. des 2024]]/Table234[[#This Row],[Heildarfjöldi
1. des 2024]]</f>
        <v>0.13896037056098817</v>
      </c>
    </row>
    <row r="48" spans="1:6" ht="15.75" x14ac:dyDescent="0.25">
      <c r="A48" s="15">
        <v>6513</v>
      </c>
      <c r="B48" s="13" t="s">
        <v>46</v>
      </c>
      <c r="C48" s="14">
        <v>1205</v>
      </c>
      <c r="D48" s="14">
        <v>1131</v>
      </c>
      <c r="E48" s="14">
        <v>74</v>
      </c>
      <c r="F48" s="11">
        <f>Table234[[#This Row],[Erlendir ríkisborgarar
1. des 2024]]/Table234[[#This Row],[Heildarfjöldi
1. des 2024]]</f>
        <v>6.1410788381742736E-2</v>
      </c>
    </row>
    <row r="49" spans="1:6" ht="15.75" x14ac:dyDescent="0.25">
      <c r="A49" s="15">
        <v>6515</v>
      </c>
      <c r="B49" s="13" t="s">
        <v>47</v>
      </c>
      <c r="C49" s="14">
        <v>865</v>
      </c>
      <c r="D49" s="14">
        <v>813</v>
      </c>
      <c r="E49" s="14">
        <v>52</v>
      </c>
      <c r="F49" s="11">
        <f>Table234[[#This Row],[Erlendir ríkisborgarar
1. des 2024]]/Table234[[#This Row],[Heildarfjöldi
1. des 2024]]</f>
        <v>6.0115606936416183E-2</v>
      </c>
    </row>
    <row r="50" spans="1:6" ht="15.75" x14ac:dyDescent="0.25">
      <c r="A50" s="15">
        <v>6601</v>
      </c>
      <c r="B50" s="13" t="s">
        <v>48</v>
      </c>
      <c r="C50" s="14">
        <v>511</v>
      </c>
      <c r="D50" s="14">
        <v>436</v>
      </c>
      <c r="E50" s="14">
        <v>75</v>
      </c>
      <c r="F50" s="11">
        <f>Table234[[#This Row],[Erlendir ríkisborgarar
1. des 2024]]/Table234[[#This Row],[Heildarfjöldi
1. des 2024]]</f>
        <v>0.14677103718199608</v>
      </c>
    </row>
    <row r="51" spans="1:6" ht="15.75" x14ac:dyDescent="0.25">
      <c r="A51" s="15">
        <v>6602</v>
      </c>
      <c r="B51" s="13" t="s">
        <v>49</v>
      </c>
      <c r="C51" s="14">
        <v>396</v>
      </c>
      <c r="D51" s="14">
        <v>315</v>
      </c>
      <c r="E51" s="14">
        <v>81</v>
      </c>
      <c r="F51" s="11">
        <f>Table234[[#This Row],[Erlendir ríkisborgarar
1. des 2024]]/Table234[[#This Row],[Heildarfjöldi
1. des 2024]]</f>
        <v>0.20454545454545456</v>
      </c>
    </row>
    <row r="52" spans="1:6" ht="15.75" x14ac:dyDescent="0.25">
      <c r="A52" s="15">
        <v>6611</v>
      </c>
      <c r="B52" s="13" t="s">
        <v>50</v>
      </c>
      <c r="C52" s="14">
        <v>55</v>
      </c>
      <c r="D52" s="14">
        <v>48</v>
      </c>
      <c r="E52" s="14">
        <v>7</v>
      </c>
      <c r="F52" s="11">
        <f>Table234[[#This Row],[Erlendir ríkisborgarar
1. des 2024]]/Table234[[#This Row],[Heildarfjöldi
1. des 2024]]</f>
        <v>0.12727272727272726</v>
      </c>
    </row>
    <row r="53" spans="1:6" ht="15.75" x14ac:dyDescent="0.25">
      <c r="A53" s="15">
        <v>6613</v>
      </c>
      <c r="B53" s="13" t="s">
        <v>51</v>
      </c>
      <c r="C53" s="14">
        <v>1541</v>
      </c>
      <c r="D53" s="14">
        <v>1198</v>
      </c>
      <c r="E53" s="14">
        <v>343</v>
      </c>
      <c r="F53" s="11">
        <f>Table234[[#This Row],[Erlendir ríkisborgarar
1. des 2024]]/Table234[[#This Row],[Heildarfjöldi
1. des 2024]]</f>
        <v>0.2225827384815055</v>
      </c>
    </row>
    <row r="54" spans="1:6" ht="15.75" x14ac:dyDescent="0.25">
      <c r="A54" s="15">
        <v>6710</v>
      </c>
      <c r="B54" s="13" t="s">
        <v>52</v>
      </c>
      <c r="C54" s="14">
        <v>602</v>
      </c>
      <c r="D54" s="14">
        <v>445</v>
      </c>
      <c r="E54" s="14">
        <v>157</v>
      </c>
      <c r="F54" s="11">
        <f>Table234[[#This Row],[Erlendir ríkisborgarar
1. des 2024]]/Table234[[#This Row],[Heildarfjöldi
1. des 2024]]</f>
        <v>0.26079734219269102</v>
      </c>
    </row>
    <row r="55" spans="1:6" ht="19.5" customHeight="1" x14ac:dyDescent="0.25">
      <c r="A55" s="16" t="s">
        <v>53</v>
      </c>
      <c r="B55" s="19"/>
      <c r="C55" s="18">
        <f>C56+C57+C58+C59</f>
        <v>11634</v>
      </c>
      <c r="D55" s="18">
        <f>D56+D57+D58+D59</f>
        <v>9257</v>
      </c>
      <c r="E55" s="18">
        <f>E56+E57+E58+E59</f>
        <v>2377</v>
      </c>
      <c r="F55" s="11">
        <f>Table234[[#This Row],[Erlendir ríkisborgarar
1. des 2024]]/Table234[[#This Row],[Heildarfjöldi
1. des 2024]]</f>
        <v>0.20431493897197869</v>
      </c>
    </row>
    <row r="56" spans="1:6" ht="15.75" x14ac:dyDescent="0.25">
      <c r="A56" s="15">
        <v>7300</v>
      </c>
      <c r="B56" s="13" t="s">
        <v>54</v>
      </c>
      <c r="C56" s="14">
        <v>5465</v>
      </c>
      <c r="D56" s="14">
        <v>4154</v>
      </c>
      <c r="E56" s="14">
        <v>1311</v>
      </c>
      <c r="F56" s="11">
        <f>Table234[[#This Row],[Erlendir ríkisborgarar
1. des 2024]]/Table234[[#This Row],[Heildarfjöldi
1. des 2024]]</f>
        <v>0.23989021043000916</v>
      </c>
    </row>
    <row r="57" spans="1:6" ht="15.75" x14ac:dyDescent="0.25">
      <c r="A57" s="15">
        <v>7400</v>
      </c>
      <c r="B57" s="13" t="s">
        <v>55</v>
      </c>
      <c r="C57" s="14">
        <v>5394</v>
      </c>
      <c r="D57" s="14">
        <v>4447</v>
      </c>
      <c r="E57" s="14">
        <v>947</v>
      </c>
      <c r="F57" s="11">
        <f>Table234[[#This Row],[Erlendir ríkisborgarar
1. des 2024]]/Table234[[#This Row],[Heildarfjöldi
1. des 2024]]</f>
        <v>0.17556544308490915</v>
      </c>
    </row>
    <row r="58" spans="1:6" ht="15.75" x14ac:dyDescent="0.25">
      <c r="A58" s="15">
        <v>7502</v>
      </c>
      <c r="B58" s="13" t="s">
        <v>56</v>
      </c>
      <c r="C58" s="14">
        <v>668</v>
      </c>
      <c r="D58" s="14">
        <v>570</v>
      </c>
      <c r="E58" s="14">
        <v>98</v>
      </c>
      <c r="F58" s="11">
        <f>Table234[[#This Row],[Erlendir ríkisborgarar
1. des 2024]]/Table234[[#This Row],[Heildarfjöldi
1. des 2024]]</f>
        <v>0.1467065868263473</v>
      </c>
    </row>
    <row r="59" spans="1:6" ht="15.75" x14ac:dyDescent="0.25">
      <c r="A59" s="15">
        <v>7505</v>
      </c>
      <c r="B59" s="13" t="s">
        <v>57</v>
      </c>
      <c r="C59" s="14">
        <v>107</v>
      </c>
      <c r="D59" s="14">
        <v>86</v>
      </c>
      <c r="E59" s="14">
        <v>21</v>
      </c>
      <c r="F59" s="11">
        <f>Table234[[#This Row],[Erlendir ríkisborgarar
1. des 2024]]/Table234[[#This Row],[Heildarfjöldi
1. des 2024]]</f>
        <v>0.19626168224299065</v>
      </c>
    </row>
    <row r="60" spans="1:6" ht="20.25" customHeight="1" x14ac:dyDescent="0.25">
      <c r="A60" s="16" t="s">
        <v>58</v>
      </c>
      <c r="B60" s="17"/>
      <c r="C60" s="18">
        <f>C61+C62+C63+C64+C65+C66+C67+C68+C69+C70+C71+C72+C73+C74+C75</f>
        <v>36772</v>
      </c>
      <c r="D60" s="18">
        <f>D61+D62+D63+D64+D65+D66+D67+D68+D69+D70+D71+D72+D73+D74+D75</f>
        <v>29246</v>
      </c>
      <c r="E60" s="18">
        <f>E61+E62+E63+E64+E65+E66+E67+E68+E69+E70+E71+E72+E73+E74+E75</f>
        <v>7526</v>
      </c>
      <c r="F60" s="11">
        <f>Table234[[#This Row],[Erlendir ríkisborgarar
1. des 2024]]/Table234[[#This Row],[Heildarfjöldi
1. des 2024]]</f>
        <v>0.20466659414772109</v>
      </c>
    </row>
    <row r="61" spans="1:6" ht="15.75" x14ac:dyDescent="0.25">
      <c r="A61" s="15">
        <v>8000</v>
      </c>
      <c r="B61" s="13" t="s">
        <v>59</v>
      </c>
      <c r="C61" s="14">
        <v>4712</v>
      </c>
      <c r="D61" s="14">
        <v>3887</v>
      </c>
      <c r="E61" s="14">
        <v>825</v>
      </c>
      <c r="F61" s="11">
        <f>Table234[[#This Row],[Erlendir ríkisborgarar
1. des 2024]]/Table234[[#This Row],[Heildarfjöldi
1. des 2024]]</f>
        <v>0.1750848896434635</v>
      </c>
    </row>
    <row r="62" spans="1:6" ht="15.75" x14ac:dyDescent="0.25">
      <c r="A62" s="15">
        <v>8200</v>
      </c>
      <c r="B62" s="13" t="s">
        <v>60</v>
      </c>
      <c r="C62" s="14">
        <v>12319</v>
      </c>
      <c r="D62" s="14">
        <v>10849</v>
      </c>
      <c r="E62" s="14">
        <v>1470</v>
      </c>
      <c r="F62" s="11">
        <f>Table234[[#This Row],[Erlendir ríkisborgarar
1. des 2024]]/Table234[[#This Row],[Heildarfjöldi
1. des 2024]]</f>
        <v>0.11932786752171443</v>
      </c>
    </row>
    <row r="63" spans="1:6" ht="15.75" x14ac:dyDescent="0.25">
      <c r="A63" s="15">
        <v>8401</v>
      </c>
      <c r="B63" s="13" t="s">
        <v>61</v>
      </c>
      <c r="C63" s="14">
        <v>2735</v>
      </c>
      <c r="D63" s="14">
        <v>1847</v>
      </c>
      <c r="E63" s="14">
        <v>888</v>
      </c>
      <c r="F63" s="11">
        <f>Table234[[#This Row],[Erlendir ríkisborgarar
1. des 2024]]/Table234[[#This Row],[Heildarfjöldi
1. des 2024]]</f>
        <v>0.32468007312614261</v>
      </c>
    </row>
    <row r="64" spans="1:6" ht="15.75" x14ac:dyDescent="0.25">
      <c r="A64" s="15">
        <v>8508</v>
      </c>
      <c r="B64" s="13" t="s">
        <v>62</v>
      </c>
      <c r="C64" s="14">
        <v>1084</v>
      </c>
      <c r="D64" s="14">
        <v>380</v>
      </c>
      <c r="E64" s="14">
        <v>704</v>
      </c>
      <c r="F64" s="11">
        <f>Table234[[#This Row],[Erlendir ríkisborgarar
1. des 2024]]/Table234[[#This Row],[Heildarfjöldi
1. des 2024]]</f>
        <v>0.64944649446494462</v>
      </c>
    </row>
    <row r="65" spans="1:6" ht="15.75" x14ac:dyDescent="0.25">
      <c r="A65" s="15">
        <v>8509</v>
      </c>
      <c r="B65" s="13" t="s">
        <v>63</v>
      </c>
      <c r="C65" s="14">
        <v>713</v>
      </c>
      <c r="D65" s="14">
        <v>393</v>
      </c>
      <c r="E65" s="14">
        <v>320</v>
      </c>
      <c r="F65" s="11">
        <f>Table234[[#This Row],[Erlendir ríkisborgarar
1. des 2024]]/Table234[[#This Row],[Heildarfjöldi
1. des 2024]]</f>
        <v>0.44880785413744739</v>
      </c>
    </row>
    <row r="66" spans="1:6" ht="15.75" x14ac:dyDescent="0.25">
      <c r="A66" s="15">
        <v>8610</v>
      </c>
      <c r="B66" s="13" t="s">
        <v>64</v>
      </c>
      <c r="C66" s="14">
        <v>323</v>
      </c>
      <c r="D66" s="14">
        <v>216</v>
      </c>
      <c r="E66" s="14">
        <v>107</v>
      </c>
      <c r="F66" s="11">
        <f>Table234[[#This Row],[Erlendir ríkisborgarar
1. des 2024]]/Table234[[#This Row],[Heildarfjöldi
1. des 2024]]</f>
        <v>0.33126934984520123</v>
      </c>
    </row>
    <row r="67" spans="1:6" ht="15.75" x14ac:dyDescent="0.25">
      <c r="A67" s="15">
        <v>8613</v>
      </c>
      <c r="B67" s="13" t="s">
        <v>65</v>
      </c>
      <c r="C67" s="14">
        <v>2178</v>
      </c>
      <c r="D67" s="14">
        <v>1503</v>
      </c>
      <c r="E67" s="14">
        <v>675</v>
      </c>
      <c r="F67" s="11">
        <f>Table234[[#This Row],[Erlendir ríkisborgarar
1. des 2024]]/Table234[[#This Row],[Heildarfjöldi
1. des 2024]]</f>
        <v>0.30991735537190085</v>
      </c>
    </row>
    <row r="68" spans="1:6" ht="15.75" x14ac:dyDescent="0.25">
      <c r="A68" s="15">
        <v>8614</v>
      </c>
      <c r="B68" s="13" t="s">
        <v>66</v>
      </c>
      <c r="C68" s="14">
        <v>2026</v>
      </c>
      <c r="D68" s="14">
        <v>1617</v>
      </c>
      <c r="E68" s="14">
        <v>409</v>
      </c>
      <c r="F68" s="11">
        <f>Table234[[#This Row],[Erlendir ríkisborgarar
1. des 2024]]/Table234[[#This Row],[Heildarfjöldi
1. des 2024]]</f>
        <v>0.20187561697926951</v>
      </c>
    </row>
    <row r="69" spans="1:6" ht="15.75" x14ac:dyDescent="0.25">
      <c r="A69" s="15">
        <v>8710</v>
      </c>
      <c r="B69" s="13" t="s">
        <v>67</v>
      </c>
      <c r="C69" s="14">
        <v>948</v>
      </c>
      <c r="D69" s="14">
        <v>609</v>
      </c>
      <c r="E69" s="14">
        <v>339</v>
      </c>
      <c r="F69" s="11">
        <f>Table234[[#This Row],[Erlendir ríkisborgarar
1. des 2024]]/Table234[[#This Row],[Heildarfjöldi
1. des 2024]]</f>
        <v>0.35759493670886078</v>
      </c>
    </row>
    <row r="70" spans="1:6" ht="15.75" x14ac:dyDescent="0.25">
      <c r="A70" s="15">
        <v>8716</v>
      </c>
      <c r="B70" s="13" t="s">
        <v>68</v>
      </c>
      <c r="C70" s="14">
        <v>3373</v>
      </c>
      <c r="D70" s="14">
        <v>3022</v>
      </c>
      <c r="E70" s="14">
        <v>351</v>
      </c>
      <c r="F70" s="11">
        <f>Table234[[#This Row],[Erlendir ríkisborgarar
1. des 2024]]/Table234[[#This Row],[Heildarfjöldi
1. des 2024]]</f>
        <v>0.1040616661725467</v>
      </c>
    </row>
    <row r="71" spans="1:6" ht="15.75" x14ac:dyDescent="0.25">
      <c r="A71" s="15">
        <v>8717</v>
      </c>
      <c r="B71" s="13" t="s">
        <v>69</v>
      </c>
      <c r="C71" s="14">
        <v>2901</v>
      </c>
      <c r="D71" s="14">
        <v>2241</v>
      </c>
      <c r="E71" s="14">
        <v>660</v>
      </c>
      <c r="F71" s="11">
        <f>Table234[[#This Row],[Erlendir ríkisborgarar
1. des 2024]]/Table234[[#This Row],[Heildarfjöldi
1. des 2024]]</f>
        <v>0.22750775594622544</v>
      </c>
    </row>
    <row r="72" spans="1:6" ht="15.75" x14ac:dyDescent="0.25">
      <c r="A72" s="15">
        <v>8719</v>
      </c>
      <c r="B72" s="13" t="s">
        <v>70</v>
      </c>
      <c r="C72" s="14">
        <v>614</v>
      </c>
      <c r="D72" s="14">
        <v>509</v>
      </c>
      <c r="E72" s="14">
        <v>105</v>
      </c>
      <c r="F72" s="11">
        <f>Table234[[#This Row],[Erlendir ríkisborgarar
1. des 2024]]/Table234[[#This Row],[Heildarfjöldi
1. des 2024]]</f>
        <v>0.17100977198697068</v>
      </c>
    </row>
    <row r="73" spans="1:6" ht="15.75" x14ac:dyDescent="0.25">
      <c r="A73" s="15">
        <v>8720</v>
      </c>
      <c r="B73" s="13" t="s">
        <v>71</v>
      </c>
      <c r="C73" s="14">
        <v>628</v>
      </c>
      <c r="D73" s="14">
        <v>560</v>
      </c>
      <c r="E73" s="14">
        <v>68</v>
      </c>
      <c r="F73" s="11">
        <f>Table234[[#This Row],[Erlendir ríkisborgarar
1. des 2024]]/Table234[[#This Row],[Heildarfjöldi
1. des 2024]]</f>
        <v>0.10828025477707007</v>
      </c>
    </row>
    <row r="74" spans="1:6" ht="15.75" x14ac:dyDescent="0.25">
      <c r="A74" s="15">
        <v>8721</v>
      </c>
      <c r="B74" s="13" t="s">
        <v>72</v>
      </c>
      <c r="C74" s="14">
        <v>1478</v>
      </c>
      <c r="D74" s="14">
        <v>940</v>
      </c>
      <c r="E74" s="14">
        <v>538</v>
      </c>
      <c r="F74" s="11">
        <f>Table234[[#This Row],[Erlendir ríkisborgarar
1. des 2024]]/Table234[[#This Row],[Heildarfjöldi
1. des 2024]]</f>
        <v>0.36400541271989173</v>
      </c>
    </row>
    <row r="75" spans="1:6" ht="15.75" x14ac:dyDescent="0.25">
      <c r="A75" s="15">
        <v>8722</v>
      </c>
      <c r="B75" s="13" t="s">
        <v>73</v>
      </c>
      <c r="C75" s="14">
        <v>740</v>
      </c>
      <c r="D75" s="14">
        <v>673</v>
      </c>
      <c r="E75" s="14">
        <v>67</v>
      </c>
      <c r="F75" s="11">
        <f>Table234[[#This Row],[Erlendir ríkisborgarar
1. des 2024]]/Table234[[#This Row],[Heildarfjöldi
1. des 2024]]</f>
        <v>9.0540540540540546E-2</v>
      </c>
    </row>
    <row r="76" spans="1:6" ht="14.25" customHeight="1" x14ac:dyDescent="0.25">
      <c r="A76" s="15"/>
      <c r="B76" s="13"/>
      <c r="C76" s="14"/>
      <c r="D76" s="14"/>
      <c r="E76" s="14"/>
      <c r="F76" s="29"/>
    </row>
    <row r="77" spans="1:6" ht="15.75" customHeight="1" x14ac:dyDescent="0.25">
      <c r="A77" s="20" t="s">
        <v>74</v>
      </c>
      <c r="B77" s="21"/>
      <c r="C77" s="22">
        <f>C60+C55+C43+C38+C29+C19+C14+C6</f>
        <v>405864</v>
      </c>
      <c r="D77" s="22">
        <f>D60+D55+D43+D38+D29+D19+D14+D6</f>
        <v>325504</v>
      </c>
      <c r="E77" s="22">
        <f>E60+E55+E43+E38+E29+E19+E14+E6</f>
        <v>80360</v>
      </c>
      <c r="F77" s="23">
        <f>Table234[[#This Row],[Erlendir ríkisborgarar
1. des 2024]]/Table234[[#This Row],[Heildarfjöldi
1. des 2024]]</f>
        <v>0.19799735872114796</v>
      </c>
    </row>
    <row r="78" spans="1:6" ht="1.5" customHeight="1" x14ac:dyDescent="0.25">
      <c r="A78" s="24"/>
      <c r="B78" s="25"/>
      <c r="C78" s="3"/>
      <c r="D78" s="3"/>
      <c r="E78" s="3"/>
      <c r="F78" s="3"/>
    </row>
    <row r="79" spans="1:6" ht="18" customHeight="1" x14ac:dyDescent="0.25">
      <c r="A79" s="26" t="s">
        <v>75</v>
      </c>
      <c r="B79" s="13"/>
    </row>
    <row r="80" spans="1:6" x14ac:dyDescent="0.25">
      <c r="A80" s="15"/>
      <c r="B80" s="13"/>
    </row>
    <row r="81" spans="1:2" x14ac:dyDescent="0.25">
      <c r="A81" s="15"/>
      <c r="B81" s="13"/>
    </row>
    <row r="82" spans="1:2" x14ac:dyDescent="0.25">
      <c r="A82" s="15"/>
      <c r="B82" s="13"/>
    </row>
    <row r="83" spans="1:2" x14ac:dyDescent="0.25">
      <c r="A83" s="15"/>
      <c r="B83" s="13"/>
    </row>
    <row r="84" spans="1:2" x14ac:dyDescent="0.25">
      <c r="A84" s="15"/>
      <c r="B84" s="13"/>
    </row>
    <row r="85" spans="1:2" x14ac:dyDescent="0.25">
      <c r="A85" s="15"/>
      <c r="B85" s="13"/>
    </row>
    <row r="86" spans="1:2" x14ac:dyDescent="0.25">
      <c r="A86" s="15"/>
      <c r="B86" s="13"/>
    </row>
    <row r="87" spans="1:2" x14ac:dyDescent="0.25">
      <c r="A87" s="15"/>
      <c r="B87" s="13"/>
    </row>
    <row r="88" spans="1:2" x14ac:dyDescent="0.25">
      <c r="A88" s="15"/>
      <c r="B88" s="13"/>
    </row>
    <row r="89" spans="1:2" x14ac:dyDescent="0.25">
      <c r="A89" s="15"/>
      <c r="B89" s="13"/>
    </row>
    <row r="90" spans="1:2" x14ac:dyDescent="0.25">
      <c r="A90" s="15"/>
      <c r="B90" s="13"/>
    </row>
    <row r="91" spans="1:2" x14ac:dyDescent="0.25">
      <c r="A91" s="15"/>
      <c r="B91" s="13"/>
    </row>
    <row r="92" spans="1:2" x14ac:dyDescent="0.25">
      <c r="A92" s="15"/>
      <c r="B92" s="13"/>
    </row>
    <row r="93" spans="1:2" x14ac:dyDescent="0.25">
      <c r="A93" s="15"/>
      <c r="B93" s="13"/>
    </row>
    <row r="94" spans="1:2" x14ac:dyDescent="0.25">
      <c r="A94" s="15"/>
      <c r="B94" s="13"/>
    </row>
    <row r="95" spans="1:2" x14ac:dyDescent="0.25">
      <c r="A95" s="15"/>
      <c r="B95" s="13"/>
    </row>
    <row r="96" spans="1:2" x14ac:dyDescent="0.25">
      <c r="A96" s="15"/>
      <c r="B96" s="13"/>
    </row>
    <row r="97" spans="1:6" x14ac:dyDescent="0.25">
      <c r="A97" s="15"/>
      <c r="B97" s="13"/>
    </row>
    <row r="98" spans="1:6" x14ac:dyDescent="0.25">
      <c r="A98" s="15"/>
      <c r="B98" s="13"/>
    </row>
    <row r="99" spans="1:6" x14ac:dyDescent="0.25">
      <c r="A99" s="15"/>
      <c r="B99" s="13"/>
    </row>
    <row r="100" spans="1:6" x14ac:dyDescent="0.25">
      <c r="A100" s="15"/>
      <c r="B100" s="13"/>
    </row>
    <row r="101" spans="1:6" x14ac:dyDescent="0.25">
      <c r="A101" s="15"/>
      <c r="B101" s="13"/>
    </row>
    <row r="102" spans="1:6" x14ac:dyDescent="0.25">
      <c r="A102" s="15"/>
      <c r="B102" s="13"/>
    </row>
    <row r="103" spans="1:6" x14ac:dyDescent="0.25">
      <c r="A103" s="15"/>
      <c r="B103" s="13"/>
    </row>
    <row r="104" spans="1:6" x14ac:dyDescent="0.25">
      <c r="A104" s="15"/>
      <c r="B104" s="13"/>
    </row>
    <row r="105" spans="1:6" x14ac:dyDescent="0.25">
      <c r="A105" s="15"/>
      <c r="B105" s="13"/>
    </row>
    <row r="106" spans="1:6" x14ac:dyDescent="0.25">
      <c r="A106" s="15"/>
      <c r="B106" s="13"/>
    </row>
    <row r="107" spans="1:6" x14ac:dyDescent="0.25">
      <c r="A107" s="15"/>
      <c r="B107" s="13"/>
    </row>
    <row r="108" spans="1:6" x14ac:dyDescent="0.25">
      <c r="A108" s="15"/>
      <c r="B108" s="13"/>
    </row>
    <row r="109" spans="1:6" s="14" customFormat="1" ht="14.25" x14ac:dyDescent="0.2">
      <c r="A109" s="15"/>
      <c r="B109" s="13"/>
      <c r="C109" s="27"/>
      <c r="D109" s="27"/>
      <c r="E109" s="27"/>
      <c r="F109" s="27"/>
    </row>
    <row r="110" spans="1:6" s="14" customFormat="1" ht="14.25" x14ac:dyDescent="0.2">
      <c r="A110" s="15"/>
      <c r="B110" s="13"/>
      <c r="C110" s="27"/>
      <c r="D110" s="27"/>
      <c r="E110" s="27"/>
      <c r="F110" s="27"/>
    </row>
    <row r="111" spans="1:6" s="14" customFormat="1" ht="14.25" x14ac:dyDescent="0.2">
      <c r="A111" s="15"/>
      <c r="B111" s="13"/>
      <c r="C111" s="27"/>
      <c r="D111" s="27"/>
      <c r="E111" s="27"/>
      <c r="F111" s="27"/>
    </row>
  </sheetData>
  <phoneticPr fontId="9" type="noConversion"/>
  <conditionalFormatting sqref="A7:B13 A14:E14 A15:B18 A19:E19 A20:B28 A29:E29 A30:B37 A38:E38 A39:B42 A43:E43 A44:B54 A55:E55 A56:B59 A60:E60 A61:B75">
    <cfRule type="expression" dxfId="9" priority="44">
      <formula>"MOD(ROW(),2)=1"</formula>
    </cfRule>
  </conditionalFormatting>
  <conditionalFormatting sqref="C7:E13">
    <cfRule type="expression" dxfId="8" priority="8">
      <formula>"MOD(ROW(),2)=1"</formula>
    </cfRule>
  </conditionalFormatting>
  <conditionalFormatting sqref="C15:E18">
    <cfRule type="expression" dxfId="7" priority="7">
      <formula>"MOD(ROW(),2)=1"</formula>
    </cfRule>
  </conditionalFormatting>
  <conditionalFormatting sqref="C20:E28">
    <cfRule type="expression" dxfId="6" priority="6">
      <formula>"MOD(ROW(),2)=1"</formula>
    </cfRule>
  </conditionalFormatting>
  <conditionalFormatting sqref="C30:E37">
    <cfRule type="expression" dxfId="5" priority="5">
      <formula>"MOD(ROW(),2)=1"</formula>
    </cfRule>
  </conditionalFormatting>
  <conditionalFormatting sqref="C39:E42">
    <cfRule type="expression" dxfId="4" priority="4">
      <formula>"MOD(ROW(),2)=1"</formula>
    </cfRule>
  </conditionalFormatting>
  <conditionalFormatting sqref="C44:E54">
    <cfRule type="expression" dxfId="3" priority="3">
      <formula>"MOD(ROW(),2)=1"</formula>
    </cfRule>
  </conditionalFormatting>
  <conditionalFormatting sqref="C56:E59">
    <cfRule type="expression" dxfId="2" priority="2">
      <formula>"MOD(ROW(),2)=1"</formula>
    </cfRule>
  </conditionalFormatting>
  <conditionalFormatting sqref="C61:E75">
    <cfRule type="expression" dxfId="1" priority="1">
      <formula>"MOD(ROW(),2)=1"</formula>
    </cfRule>
  </conditionalFormatting>
  <conditionalFormatting sqref="F6:F75 F77">
    <cfRule type="cellIs" dxfId="0" priority="4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DF30A1-9244-47DC-8B62-8214B6DF1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D67BB8-89A1-4852-946F-0125E71FA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B4B00-62F2-4F52-9A98-2EE6AFAAB320}">
  <ds:schemaRefs>
    <ds:schemaRef ds:uri="ce491b4c-21e0-4ad2-a6a6-d5ec7b74d6e6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0f55361a-f833-4a43-8605-93890fbeb09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 2024</vt:lpstr>
      <vt:lpstr>'Erlendir ríkisborgarar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 - THS</dc:creator>
  <cp:keywords/>
  <dc:description/>
  <cp:lastModifiedBy>Gunnar Geir Jóhannsson - THS</cp:lastModifiedBy>
  <cp:revision/>
  <dcterms:created xsi:type="dcterms:W3CDTF">2015-06-05T18:17:20Z</dcterms:created>
  <dcterms:modified xsi:type="dcterms:W3CDTF">2025-01-15T09:23:12Z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