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-11 nóvember\"/>
    </mc:Choice>
  </mc:AlternateContent>
  <xr:revisionPtr revIDLastSave="0" documentId="13_ncr:1_{0C11630D-5B4B-4BDD-BAAC-5073424FD7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ú- og lífskoðunarfélög" sheetId="3" r:id="rId1"/>
  </sheets>
  <definedNames>
    <definedName name="_xlnm._FilterDatabase" localSheetId="0" hidden="1">'Trú- og lífskoðunarfélög'!$A$5:$G$56</definedName>
    <definedName name="_xlnm.Print_Titles" localSheetId="0">'Trú- og lífskoðunarfélög'!$5:$5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3" l="1"/>
  <c r="F62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4" i="3"/>
  <c r="F55" i="3"/>
  <c r="F56" i="3"/>
  <c r="F57" i="3"/>
  <c r="F58" i="3"/>
  <c r="F59" i="3"/>
  <c r="F7" i="3"/>
  <c r="F8" i="3"/>
  <c r="F9" i="3"/>
  <c r="F10" i="3"/>
  <c r="F11" i="3"/>
  <c r="F12" i="3"/>
  <c r="F13" i="3"/>
  <c r="F14" i="3"/>
  <c r="F6" i="3"/>
  <c r="G52" i="3"/>
  <c r="G34" i="3"/>
  <c r="D64" i="3"/>
  <c r="E64" i="3"/>
  <c r="C64" i="3"/>
  <c r="G6" i="3"/>
  <c r="G7" i="3"/>
  <c r="G8" i="3"/>
  <c r="G9" i="3"/>
  <c r="G10" i="3"/>
  <c r="G11" i="3"/>
  <c r="G12" i="3"/>
  <c r="G13" i="3"/>
  <c r="G14" i="3"/>
  <c r="G15" i="3"/>
  <c r="G19" i="3"/>
  <c r="G16" i="3"/>
  <c r="G17" i="3"/>
  <c r="G18" i="3"/>
  <c r="G20" i="3"/>
  <c r="G21" i="3"/>
  <c r="G24" i="3"/>
  <c r="G22" i="3"/>
  <c r="G25" i="3"/>
  <c r="G26" i="3"/>
  <c r="G29" i="3"/>
  <c r="G27" i="3"/>
  <c r="G30" i="3"/>
  <c r="G32" i="3"/>
  <c r="G31" i="3"/>
  <c r="G28" i="3"/>
  <c r="G33" i="3"/>
  <c r="G35" i="3"/>
  <c r="G37" i="3"/>
  <c r="G23" i="3"/>
  <c r="G36" i="3"/>
  <c r="G38" i="3"/>
  <c r="G39" i="3"/>
  <c r="G42" i="3"/>
  <c r="G43" i="3"/>
  <c r="G45" i="3"/>
  <c r="G40" i="3"/>
  <c r="G41" i="3"/>
  <c r="G46" i="3"/>
  <c r="G47" i="3"/>
  <c r="G44" i="3"/>
  <c r="G48" i="3"/>
  <c r="G49" i="3"/>
  <c r="G50" i="3"/>
  <c r="G51" i="3"/>
  <c r="G55" i="3"/>
  <c r="G56" i="3"/>
  <c r="G54" i="3"/>
  <c r="G57" i="3"/>
  <c r="G58" i="3"/>
  <c r="G59" i="3"/>
  <c r="G62" i="3"/>
  <c r="G63" i="3"/>
  <c r="G64" i="3" l="1"/>
</calcChain>
</file>

<file path=xl/sharedStrings.xml><?xml version="1.0" encoding="utf-8"?>
<sst xmlns="http://schemas.openxmlformats.org/spreadsheetml/2006/main" count="134" uniqueCount="120">
  <si>
    <t>Samtals</t>
  </si>
  <si>
    <t>í %</t>
  </si>
  <si>
    <t>Þessar tölur eru keyrðar úr grunnum Þjóðskrár og byggja á skráningu einstaklinga.</t>
  </si>
  <si>
    <t>Heiti trúfélags og lífsskoðunarfélags</t>
  </si>
  <si>
    <t>Þjóðkirkjan</t>
  </si>
  <si>
    <t>Kaþólska kirkjan</t>
  </si>
  <si>
    <t>Fríkirkjan í Reykjavík</t>
  </si>
  <si>
    <t>Fríkirkjan í Hafnarfirði</t>
  </si>
  <si>
    <t>Á</t>
  </si>
  <si>
    <t>Ásatrúarfélagið</t>
  </si>
  <si>
    <t>O</t>
  </si>
  <si>
    <t>Siðmennt</t>
  </si>
  <si>
    <t>Óháði söfnuðurinn</t>
  </si>
  <si>
    <t>Hvítasunnukirkjan á Íslandi</t>
  </si>
  <si>
    <t>F</t>
  </si>
  <si>
    <t>Búddistafélag Íslands</t>
  </si>
  <si>
    <t>S</t>
  </si>
  <si>
    <t>Rússneska rétttrúnaðarkirkjan</t>
  </si>
  <si>
    <t>Ó</t>
  </si>
  <si>
    <t>Zuism</t>
  </si>
  <si>
    <t>Kirkja sjöunda dags aðventista á Ísland</t>
  </si>
  <si>
    <t>V</t>
  </si>
  <si>
    <t>Vottar Jehóva</t>
  </si>
  <si>
    <t>J</t>
  </si>
  <si>
    <t>Félag múslima á Íslandi</t>
  </si>
  <si>
    <t>/</t>
  </si>
  <si>
    <t>Stofnun Múslima á Íslandi</t>
  </si>
  <si>
    <t>C</t>
  </si>
  <si>
    <t>Fríkirkjan Vegurinn</t>
  </si>
  <si>
    <t>K</t>
  </si>
  <si>
    <t>Smárakirkja</t>
  </si>
  <si>
    <t>T</t>
  </si>
  <si>
    <t>Serbneska rétttrúnaðarkirkjan</t>
  </si>
  <si>
    <t>B</t>
  </si>
  <si>
    <t>Bahá'í samfélag</t>
  </si>
  <si>
    <t>L</t>
  </si>
  <si>
    <t>Íslenska Kristskirkjan</t>
  </si>
  <si>
    <t>W</t>
  </si>
  <si>
    <t>Catch The Fire (CTF)</t>
  </si>
  <si>
    <t>Q</t>
  </si>
  <si>
    <t>Zen á Íslandi - Nátthagi</t>
  </si>
  <si>
    <t>Þ</t>
  </si>
  <si>
    <t>SGI á Íslandi</t>
  </si>
  <si>
    <t>M</t>
  </si>
  <si>
    <t>Kirkja Jesú Krists hinna síðari daga heilögu</t>
  </si>
  <si>
    <t>%</t>
  </si>
  <si>
    <t>DíaMat</t>
  </si>
  <si>
    <t>É</t>
  </si>
  <si>
    <t>Hjálpræðisherinn trúfélag</t>
  </si>
  <si>
    <t>R</t>
  </si>
  <si>
    <t>Betanía</t>
  </si>
  <si>
    <t>*</t>
  </si>
  <si>
    <t>Wat Phra búddistasamtökin</t>
  </si>
  <si>
    <t>-</t>
  </si>
  <si>
    <t>N</t>
  </si>
  <si>
    <t>Boðunarkirkjan</t>
  </si>
  <si>
    <t>G</t>
  </si>
  <si>
    <t>Fríkirkjan Kefas</t>
  </si>
  <si>
    <t>!</t>
  </si>
  <si>
    <t>ICCI</t>
  </si>
  <si>
    <t>Ú</t>
  </si>
  <si>
    <t>Alþjóðleg kirkja Guðs og embætti Jesú Krists</t>
  </si>
  <si>
    <t>Y</t>
  </si>
  <si>
    <t>Heimakirkja</t>
  </si>
  <si>
    <t>=</t>
  </si>
  <si>
    <t>Lakulish jóga á Íslandi</t>
  </si>
  <si>
    <t>H</t>
  </si>
  <si>
    <t>Fyrsta baptistakirkjan</t>
  </si>
  <si>
    <t>@</t>
  </si>
  <si>
    <t>Félag Tíbet búddista</t>
  </si>
  <si>
    <t>Í</t>
  </si>
  <si>
    <t>Himinn og jörð</t>
  </si>
  <si>
    <t>Ð</t>
  </si>
  <si>
    <t>Loftstofan baptistakirkjan</t>
  </si>
  <si>
    <t>"</t>
  </si>
  <si>
    <t>Menningarfélag gyðinga</t>
  </si>
  <si>
    <t>Sjónarhæðarsöfnuðurinn</t>
  </si>
  <si>
    <t>X</t>
  </si>
  <si>
    <t>Reykjavíkurgoðorð</t>
  </si>
  <si>
    <t>)</t>
  </si>
  <si>
    <t>Demantsleið búddismans</t>
  </si>
  <si>
    <t>A</t>
  </si>
  <si>
    <t>Bænahúsið</t>
  </si>
  <si>
    <t>P</t>
  </si>
  <si>
    <t>Samfélag trúaðra</t>
  </si>
  <si>
    <t>Ö</t>
  </si>
  <si>
    <t>Kirkja hins upprisna lífs</t>
  </si>
  <si>
    <t>Z</t>
  </si>
  <si>
    <t>Endurfædd kristin kirkja</t>
  </si>
  <si>
    <t>Ý</t>
  </si>
  <si>
    <t>Vonarhöfn SGI á Íslandi</t>
  </si>
  <si>
    <t>:</t>
  </si>
  <si>
    <t>Eþíópíska Tewahedo rétttrúnaðarkirkjan</t>
  </si>
  <si>
    <t>U</t>
  </si>
  <si>
    <t>Fjölskyldusamtök heimsfriðar og sameiningar</t>
  </si>
  <si>
    <t>I</t>
  </si>
  <si>
    <t>Ísland kristin þjóð</t>
  </si>
  <si>
    <t>&amp;</t>
  </si>
  <si>
    <t>Ananda Marga</t>
  </si>
  <si>
    <t>$</t>
  </si>
  <si>
    <t>Nýja Avalon</t>
  </si>
  <si>
    <t>(</t>
  </si>
  <si>
    <t>Vitund</t>
  </si>
  <si>
    <t>#</t>
  </si>
  <si>
    <t>Æ</t>
  </si>
  <si>
    <t>Ótilgreint</t>
  </si>
  <si>
    <t>Utan trú- og lífsskoðunarfélaga</t>
  </si>
  <si>
    <t>Kóði</t>
  </si>
  <si>
    <t>Menningarsetur múslima á Íslandi*</t>
  </si>
  <si>
    <t>Postulakirkjan Beth-Shekhinah*</t>
  </si>
  <si>
    <t>* Trúfélag lagt niður</t>
  </si>
  <si>
    <t>og  samanburður við 1. desember 2020-2021</t>
  </si>
  <si>
    <t>&lt;</t>
  </si>
  <si>
    <t>Lífspekifélag Íslands</t>
  </si>
  <si>
    <t>Fjöldi 
1. des. 2020</t>
  </si>
  <si>
    <t>Fjöldi 
1. des. 2021</t>
  </si>
  <si>
    <t>Fjöldi 
1. nóv. 2022</t>
  </si>
  <si>
    <t>Breyting milli ára
1. des. 2021 og 1. nóv. 2022</t>
  </si>
  <si>
    <t>Þjóðskrá  2. nóvember 2022</t>
  </si>
  <si>
    <t xml:space="preserve">Fjöldi skráðra í trú- og lífsskoðunarfélög 1. nóvember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</si>
</sst>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sz val="11"/>
      <color rgb="FFFF000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3" fontId="2" fillId="3" borderId="0" xfId="0" applyNumberFormat="1" applyFont="1" applyFill="1" applyAlignment="1">
      <alignment horizontal="right" wrapText="1"/>
    </xf>
    <xf numFmtId="0" fontId="6" fillId="3" borderId="0" xfId="0" applyFont="1" applyFill="1" applyAlignment="1">
      <alignment horizontal="center" wrapText="1"/>
    </xf>
    <xf numFmtId="0" fontId="3" fillId="2" borderId="0" xfId="0" applyFont="1" applyFill="1"/>
    <xf numFmtId="3" fontId="2" fillId="3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3" fontId="2" fillId="3" borderId="0" xfId="0" applyNumberFormat="1" applyFont="1" applyFill="1" applyAlignment="1">
      <alignment horizontal="center"/>
    </xf>
  </cellXfs>
  <cellStyles count="1">
    <cellStyle name="Normal" xfId="0" builtinId="0"/>
  </cellStyles>
  <dxfs count="13"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203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1147354</xdr:colOff>
      <xdr:row>3</xdr:row>
      <xdr:rowOff>109715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D2EB6A-67EF-E0A3-02EB-C18469FE0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60071" cy="6474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A3542C-D84E-49AB-8ABA-3662C24FB69A}" name="Table2" displayName="Table2" ref="A5:G61" headerRowDxfId="12" tableBorderDxfId="11">
  <sortState xmlns:xlrd2="http://schemas.microsoft.com/office/spreadsheetml/2017/richdata2" ref="A6:G59">
    <sortCondition descending="1" ref="E5:E59"/>
  </sortState>
  <tableColumns count="7">
    <tableColumn id="1" xr3:uid="{66CF74A5-7B06-4020-B570-B1BC532DA58A}" name="Kóði" totalsRowLabel="Total" dataDxfId="10"/>
    <tableColumn id="3" xr3:uid="{A8FC8571-D8D6-4EA2-8252-AF0AA8135705}" name="Heiti trúfélags og lífsskoðunarfélags" dataDxfId="9"/>
    <tableColumn id="4" xr3:uid="{DDCC0617-50CF-4CCD-8F04-1B15B6AC339F}" name="Fjöldi _x000a_1. des. 2020"/>
    <tableColumn id="5" xr3:uid="{7F8BD82D-9B06-4F84-8B18-017B893F5C5A}" name="Fjöldi _x000a_1. des. 2021"/>
    <tableColumn id="6" xr3:uid="{7724B61C-1526-4195-B8A9-281AD263D673}" name="Fjöldi _x000a_1. nóv. 2022"/>
    <tableColumn id="7" xr3:uid="{27BE3BA6-6E58-4F54-9C72-52B47DFE137B}" name="Breyting milli ára_x000a_1. des. 2021 og 1. nóv. 2022" dataDxfId="8"/>
    <tableColumn id="8" xr3:uid="{F19698FF-35A5-4CE5-85CD-8E0E44CA5D1A}" name="í %" totalsRowFunction="sum" totalsRowDxfId="7">
      <calculatedColumnFormula>E6/D6-1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F42-49F5-4E6A-9D27-1FB1F872E7A1}">
  <sheetPr>
    <pageSetUpPr fitToPage="1"/>
  </sheetPr>
  <dimension ref="A1:G91"/>
  <sheetViews>
    <sheetView tabSelected="1" zoomScale="91" zoomScaleNormal="91" workbookViewId="0">
      <pane ySplit="5" topLeftCell="A6" activePane="bottomLeft" state="frozen"/>
      <selection pane="bottomLeft" activeCell="B19" sqref="B19:E19"/>
    </sheetView>
  </sheetViews>
  <sheetFormatPr defaultColWidth="9.140625" defaultRowHeight="14.25" x14ac:dyDescent="0.2"/>
  <cols>
    <col min="1" max="1" width="8.42578125" style="8" customWidth="1"/>
    <col min="2" max="2" width="43.7109375" style="5" bestFit="1" customWidth="1"/>
    <col min="3" max="3" width="17.7109375" style="6" customWidth="1"/>
    <col min="4" max="5" width="16" style="7" customWidth="1"/>
    <col min="6" max="6" width="31.42578125" style="8" customWidth="1"/>
    <col min="7" max="7" width="9.28515625" style="7" bestFit="1" customWidth="1"/>
    <col min="8" max="16384" width="9.140625" style="5"/>
  </cols>
  <sheetData>
    <row r="1" spans="1:7" x14ac:dyDescent="0.2">
      <c r="A1" s="4"/>
      <c r="B1" s="1"/>
      <c r="C1" s="2"/>
      <c r="D1" s="3"/>
      <c r="E1" s="3"/>
      <c r="F1" s="4"/>
      <c r="G1" s="3"/>
    </row>
    <row r="2" spans="1:7" ht="18" x14ac:dyDescent="0.25">
      <c r="C2" s="16" t="s">
        <v>119</v>
      </c>
      <c r="D2" s="3"/>
      <c r="E2" s="3"/>
      <c r="F2" s="4"/>
      <c r="G2" s="3"/>
    </row>
    <row r="3" spans="1:7" ht="18" x14ac:dyDescent="0.25">
      <c r="A3" s="4"/>
      <c r="B3" s="1"/>
      <c r="C3" s="16" t="s">
        <v>111</v>
      </c>
      <c r="D3" s="3"/>
      <c r="E3" s="3"/>
      <c r="F3" s="4"/>
      <c r="G3" s="3"/>
    </row>
    <row r="4" spans="1:7" x14ac:dyDescent="0.2">
      <c r="A4" s="4"/>
      <c r="B4" s="1"/>
      <c r="C4" s="12" t="s">
        <v>118</v>
      </c>
      <c r="D4" s="3"/>
      <c r="E4" s="3"/>
      <c r="F4" s="4"/>
      <c r="G4" s="3"/>
    </row>
    <row r="5" spans="1:7" ht="36" customHeight="1" x14ac:dyDescent="0.25">
      <c r="A5" s="9" t="s">
        <v>107</v>
      </c>
      <c r="B5" s="10" t="s">
        <v>3</v>
      </c>
      <c r="C5" s="14" t="s">
        <v>114</v>
      </c>
      <c r="D5" s="14" t="s">
        <v>115</v>
      </c>
      <c r="E5" s="14" t="s">
        <v>116</v>
      </c>
      <c r="F5" s="15" t="s">
        <v>117</v>
      </c>
      <c r="G5" s="11" t="s">
        <v>1</v>
      </c>
    </row>
    <row r="6" spans="1:7" ht="13.9" customHeight="1" x14ac:dyDescent="0.2">
      <c r="A6" s="8">
        <v>1</v>
      </c>
      <c r="B6" s="5" t="s">
        <v>4</v>
      </c>
      <c r="C6" s="6">
        <v>229717</v>
      </c>
      <c r="D6" s="6">
        <v>229266</v>
      </c>
      <c r="E6" s="6">
        <v>227641</v>
      </c>
      <c r="F6" s="21">
        <f>Table2[[#This Row],[Fjöldi 
1. nóv. 2022]]-Table2[[#This Row],[Fjöldi 
1. des. 2021]]</f>
        <v>-1625</v>
      </c>
      <c r="G6" s="20">
        <f t="shared" ref="G6:G52" si="0">E6/D6-1</f>
        <v>-7.0878368358151533E-3</v>
      </c>
    </row>
    <row r="7" spans="1:7" x14ac:dyDescent="0.2">
      <c r="A7" s="8">
        <v>7</v>
      </c>
      <c r="B7" s="13" t="s">
        <v>5</v>
      </c>
      <c r="C7" s="6">
        <v>14651</v>
      </c>
      <c r="D7" s="6">
        <v>14737</v>
      </c>
      <c r="E7" s="6">
        <v>14753</v>
      </c>
      <c r="F7" s="21">
        <f>Table2[[#This Row],[Fjöldi 
1. nóv. 2022]]-Table2[[#This Row],[Fjöldi 
1. des. 2021]]</f>
        <v>16</v>
      </c>
      <c r="G7" s="20">
        <f t="shared" si="0"/>
        <v>1.0857026531858605E-3</v>
      </c>
    </row>
    <row r="8" spans="1:7" x14ac:dyDescent="0.2">
      <c r="A8" s="8">
        <v>2</v>
      </c>
      <c r="B8" s="13" t="s">
        <v>6</v>
      </c>
      <c r="C8" s="6">
        <v>10027</v>
      </c>
      <c r="D8" s="6">
        <v>10011</v>
      </c>
      <c r="E8" s="6">
        <v>9977</v>
      </c>
      <c r="F8" s="21">
        <f>Table2[[#This Row],[Fjöldi 
1. nóv. 2022]]-Table2[[#This Row],[Fjöldi 
1. des. 2021]]</f>
        <v>-34</v>
      </c>
      <c r="G8" s="20">
        <f t="shared" si="0"/>
        <v>-3.3962641094795742E-3</v>
      </c>
    </row>
    <row r="9" spans="1:7" x14ac:dyDescent="0.2">
      <c r="A9" s="8">
        <v>8</v>
      </c>
      <c r="B9" s="13" t="s">
        <v>7</v>
      </c>
      <c r="C9" s="6">
        <v>7338</v>
      </c>
      <c r="D9" s="6">
        <v>7425</v>
      </c>
      <c r="E9" s="6">
        <v>7495</v>
      </c>
      <c r="F9" s="21">
        <f>Table2[[#This Row],[Fjöldi 
1. nóv. 2022]]-Table2[[#This Row],[Fjöldi 
1. des. 2021]]</f>
        <v>70</v>
      </c>
      <c r="G9" s="20">
        <f t="shared" si="0"/>
        <v>9.4276094276093403E-3</v>
      </c>
    </row>
    <row r="10" spans="1:7" x14ac:dyDescent="0.2">
      <c r="A10" s="8" t="s">
        <v>8</v>
      </c>
      <c r="B10" s="13" t="s">
        <v>9</v>
      </c>
      <c r="C10" s="6">
        <v>5095</v>
      </c>
      <c r="D10" s="6">
        <v>5502</v>
      </c>
      <c r="E10" s="6">
        <v>5718</v>
      </c>
      <c r="F10" s="21">
        <f>Table2[[#This Row],[Fjöldi 
1. nóv. 2022]]-Table2[[#This Row],[Fjöldi 
1. des. 2021]]</f>
        <v>216</v>
      </c>
      <c r="G10" s="20">
        <f t="shared" si="0"/>
        <v>3.9258451472191869E-2</v>
      </c>
    </row>
    <row r="11" spans="1:7" x14ac:dyDescent="0.2">
      <c r="A11" s="8" t="s">
        <v>10</v>
      </c>
      <c r="B11" s="13" t="s">
        <v>11</v>
      </c>
      <c r="C11" s="6">
        <v>4039</v>
      </c>
      <c r="D11" s="6">
        <v>4621</v>
      </c>
      <c r="E11" s="6">
        <v>5275</v>
      </c>
      <c r="F11" s="21">
        <f>Table2[[#This Row],[Fjöldi 
1. nóv. 2022]]-Table2[[#This Row],[Fjöldi 
1. des. 2021]]</f>
        <v>654</v>
      </c>
      <c r="G11" s="20">
        <f t="shared" si="0"/>
        <v>0.14152780783380225</v>
      </c>
    </row>
    <row r="12" spans="1:7" x14ac:dyDescent="0.2">
      <c r="A12" s="8">
        <v>3</v>
      </c>
      <c r="B12" s="13" t="s">
        <v>12</v>
      </c>
      <c r="C12" s="6">
        <v>3226</v>
      </c>
      <c r="D12" s="6">
        <v>3201</v>
      </c>
      <c r="E12" s="6">
        <v>3177</v>
      </c>
      <c r="F12" s="21">
        <f>Table2[[#This Row],[Fjöldi 
1. nóv. 2022]]-Table2[[#This Row],[Fjöldi 
1. des. 2021]]</f>
        <v>-24</v>
      </c>
      <c r="G12" s="20">
        <f t="shared" si="0"/>
        <v>-7.4976569821930683E-3</v>
      </c>
    </row>
    <row r="13" spans="1:7" x14ac:dyDescent="0.2">
      <c r="A13" s="8">
        <v>6</v>
      </c>
      <c r="B13" s="13" t="s">
        <v>13</v>
      </c>
      <c r="C13" s="6">
        <v>2113</v>
      </c>
      <c r="D13" s="6">
        <v>2108</v>
      </c>
      <c r="E13" s="6">
        <v>2065</v>
      </c>
      <c r="F13" s="21">
        <f>Table2[[#This Row],[Fjöldi 
1. nóv. 2022]]-Table2[[#This Row],[Fjöldi 
1. des. 2021]]</f>
        <v>-43</v>
      </c>
      <c r="G13" s="20">
        <f t="shared" si="0"/>
        <v>-2.0398481973434524E-2</v>
      </c>
    </row>
    <row r="14" spans="1:7" x14ac:dyDescent="0.2">
      <c r="A14" s="8" t="s">
        <v>14</v>
      </c>
      <c r="B14" s="5" t="s">
        <v>15</v>
      </c>
      <c r="C14" s="6">
        <v>1125</v>
      </c>
      <c r="D14" s="6">
        <v>1093</v>
      </c>
      <c r="E14" s="6">
        <v>1102</v>
      </c>
      <c r="F14" s="21">
        <f>Table2[[#This Row],[Fjöldi 
1. nóv. 2022]]-Table2[[#This Row],[Fjöldi 
1. des. 2021]]</f>
        <v>9</v>
      </c>
      <c r="G14" s="20">
        <f t="shared" si="0"/>
        <v>8.2342177493137658E-3</v>
      </c>
    </row>
    <row r="15" spans="1:7" x14ac:dyDescent="0.2">
      <c r="A15" s="8" t="s">
        <v>16</v>
      </c>
      <c r="B15" s="13" t="s">
        <v>17</v>
      </c>
      <c r="C15" s="6">
        <v>765</v>
      </c>
      <c r="D15" s="6">
        <v>786</v>
      </c>
      <c r="E15" s="6">
        <v>780</v>
      </c>
      <c r="F15" s="21">
        <f>Table2[[#This Row],[Fjöldi 
1. nóv. 2022]]-Table2[[#This Row],[Fjöldi 
1. des. 2021]]</f>
        <v>-6</v>
      </c>
      <c r="G15" s="20">
        <f t="shared" si="0"/>
        <v>-7.6335877862595547E-3</v>
      </c>
    </row>
    <row r="16" spans="1:7" x14ac:dyDescent="0.2">
      <c r="A16" s="8">
        <v>4</v>
      </c>
      <c r="B16" s="13" t="s">
        <v>20</v>
      </c>
      <c r="C16" s="6">
        <v>621</v>
      </c>
      <c r="D16" s="6">
        <v>615</v>
      </c>
      <c r="E16" s="6">
        <v>602</v>
      </c>
      <c r="F16" s="21">
        <f>Table2[[#This Row],[Fjöldi 
1. nóv. 2022]]-Table2[[#This Row],[Fjöldi 
1. des. 2021]]</f>
        <v>-13</v>
      </c>
      <c r="G16" s="20">
        <f t="shared" si="0"/>
        <v>-2.1138211382113803E-2</v>
      </c>
    </row>
    <row r="17" spans="1:7" x14ac:dyDescent="0.2">
      <c r="A17" s="8" t="s">
        <v>21</v>
      </c>
      <c r="B17" s="13" t="s">
        <v>22</v>
      </c>
      <c r="C17" s="6">
        <v>602</v>
      </c>
      <c r="D17" s="6">
        <v>593</v>
      </c>
      <c r="E17" s="6">
        <v>570</v>
      </c>
      <c r="F17" s="21">
        <f>Table2[[#This Row],[Fjöldi 
1. nóv. 2022]]-Table2[[#This Row],[Fjöldi 
1. des. 2021]]</f>
        <v>-23</v>
      </c>
      <c r="G17" s="20">
        <f t="shared" si="0"/>
        <v>-3.8785834738617186E-2</v>
      </c>
    </row>
    <row r="18" spans="1:7" x14ac:dyDescent="0.2">
      <c r="A18" s="8" t="s">
        <v>23</v>
      </c>
      <c r="B18" s="5" t="s">
        <v>24</v>
      </c>
      <c r="C18" s="6">
        <v>581</v>
      </c>
      <c r="D18" s="6">
        <v>580</v>
      </c>
      <c r="E18" s="6">
        <v>570</v>
      </c>
      <c r="F18" s="21">
        <f>Table2[[#This Row],[Fjöldi 
1. nóv. 2022]]-Table2[[#This Row],[Fjöldi 
1. des. 2021]]</f>
        <v>-10</v>
      </c>
      <c r="G18" s="20">
        <f t="shared" si="0"/>
        <v>-1.7241379310344862E-2</v>
      </c>
    </row>
    <row r="19" spans="1:7" x14ac:dyDescent="0.2">
      <c r="A19" s="8" t="s">
        <v>18</v>
      </c>
      <c r="B19" s="13" t="s">
        <v>19</v>
      </c>
      <c r="C19" s="6">
        <v>916</v>
      </c>
      <c r="D19" s="6">
        <v>641</v>
      </c>
      <c r="E19" s="6">
        <v>548</v>
      </c>
      <c r="F19" s="21">
        <f>Table2[[#This Row],[Fjöldi 
1. nóv. 2022]]-Table2[[#This Row],[Fjöldi 
1. des. 2021]]</f>
        <v>-93</v>
      </c>
      <c r="G19" s="20">
        <f t="shared" si="0"/>
        <v>-0.14508580343213728</v>
      </c>
    </row>
    <row r="20" spans="1:7" x14ac:dyDescent="0.2">
      <c r="A20" s="8" t="s">
        <v>25</v>
      </c>
      <c r="B20" s="13" t="s">
        <v>26</v>
      </c>
      <c r="C20" s="6">
        <v>393</v>
      </c>
      <c r="D20" s="6">
        <v>483</v>
      </c>
      <c r="E20" s="6">
        <v>544</v>
      </c>
      <c r="F20" s="21">
        <f>Table2[[#This Row],[Fjöldi 
1. nóv. 2022]]-Table2[[#This Row],[Fjöldi 
1. des. 2021]]</f>
        <v>61</v>
      </c>
      <c r="G20" s="20">
        <f t="shared" si="0"/>
        <v>0.1262939958592133</v>
      </c>
    </row>
    <row r="21" spans="1:7" x14ac:dyDescent="0.2">
      <c r="A21" s="8" t="s">
        <v>27</v>
      </c>
      <c r="B21" s="13" t="s">
        <v>28</v>
      </c>
      <c r="C21" s="6">
        <v>475</v>
      </c>
      <c r="D21" s="6">
        <v>455</v>
      </c>
      <c r="E21" s="6">
        <v>444</v>
      </c>
      <c r="F21" s="21">
        <f>Table2[[#This Row],[Fjöldi 
1. nóv. 2022]]-Table2[[#This Row],[Fjöldi 
1. des. 2021]]</f>
        <v>-11</v>
      </c>
      <c r="G21" s="20">
        <f t="shared" si="0"/>
        <v>-2.4175824175824201E-2</v>
      </c>
    </row>
    <row r="22" spans="1:7" x14ac:dyDescent="0.2">
      <c r="A22" s="8" t="s">
        <v>31</v>
      </c>
      <c r="B22" s="13" t="s">
        <v>32</v>
      </c>
      <c r="C22" s="6">
        <v>385</v>
      </c>
      <c r="D22" s="6">
        <v>381</v>
      </c>
      <c r="E22" s="6">
        <v>392</v>
      </c>
      <c r="F22" s="21">
        <f>Table2[[#This Row],[Fjöldi 
1. nóv. 2022]]-Table2[[#This Row],[Fjöldi 
1. des. 2021]]</f>
        <v>11</v>
      </c>
      <c r="G22" s="20">
        <f t="shared" si="0"/>
        <v>2.8871391076115582E-2</v>
      </c>
    </row>
    <row r="23" spans="1:7" x14ac:dyDescent="0.2">
      <c r="A23" s="8" t="s">
        <v>58</v>
      </c>
      <c r="B23" s="13" t="s">
        <v>59</v>
      </c>
      <c r="C23" s="6" t="s">
        <v>53</v>
      </c>
      <c r="D23" s="6">
        <v>251</v>
      </c>
      <c r="E23" s="6">
        <v>395</v>
      </c>
      <c r="F23" s="21">
        <f>Table2[[#This Row],[Fjöldi 
1. nóv. 2022]]-Table2[[#This Row],[Fjöldi 
1. des. 2021]]</f>
        <v>144</v>
      </c>
      <c r="G23" s="20">
        <f t="shared" si="0"/>
        <v>0.57370517928286846</v>
      </c>
    </row>
    <row r="24" spans="1:7" x14ac:dyDescent="0.2">
      <c r="A24" s="8" t="s">
        <v>29</v>
      </c>
      <c r="B24" s="13" t="s">
        <v>30</v>
      </c>
      <c r="C24" s="6">
        <v>412</v>
      </c>
      <c r="D24" s="6">
        <v>397</v>
      </c>
      <c r="E24" s="6">
        <v>368</v>
      </c>
      <c r="F24" s="21">
        <f>Table2[[#This Row],[Fjöldi 
1. nóv. 2022]]-Table2[[#This Row],[Fjöldi 
1. des. 2021]]</f>
        <v>-29</v>
      </c>
      <c r="G24" s="20">
        <f t="shared" si="0"/>
        <v>-7.3047858942065447E-2</v>
      </c>
    </row>
    <row r="25" spans="1:7" x14ac:dyDescent="0.2">
      <c r="A25" s="8" t="s">
        <v>33</v>
      </c>
      <c r="B25" s="13" t="s">
        <v>34</v>
      </c>
      <c r="C25" s="6">
        <v>342</v>
      </c>
      <c r="D25" s="6">
        <v>338</v>
      </c>
      <c r="E25" s="6">
        <v>325</v>
      </c>
      <c r="F25" s="21">
        <f>Table2[[#This Row],[Fjöldi 
1. nóv. 2022]]-Table2[[#This Row],[Fjöldi 
1. des. 2021]]</f>
        <v>-13</v>
      </c>
      <c r="G25" s="20">
        <f t="shared" si="0"/>
        <v>-3.8461538461538436E-2</v>
      </c>
    </row>
    <row r="26" spans="1:7" x14ac:dyDescent="0.2">
      <c r="A26" s="8" t="s">
        <v>35</v>
      </c>
      <c r="B26" s="13" t="s">
        <v>36</v>
      </c>
      <c r="C26" s="6">
        <v>246</v>
      </c>
      <c r="D26" s="6">
        <v>239</v>
      </c>
      <c r="E26" s="6">
        <v>233</v>
      </c>
      <c r="F26" s="21">
        <f>Table2[[#This Row],[Fjöldi 
1. nóv. 2022]]-Table2[[#This Row],[Fjöldi 
1. des. 2021]]</f>
        <v>-6</v>
      </c>
      <c r="G26" s="20">
        <f t="shared" si="0"/>
        <v>-2.5104602510460206E-2</v>
      </c>
    </row>
    <row r="27" spans="1:7" x14ac:dyDescent="0.2">
      <c r="A27" s="8" t="s">
        <v>39</v>
      </c>
      <c r="B27" s="13" t="s">
        <v>40</v>
      </c>
      <c r="C27" s="6">
        <v>194</v>
      </c>
      <c r="D27" s="6">
        <v>212</v>
      </c>
      <c r="E27" s="6">
        <v>210</v>
      </c>
      <c r="F27" s="21">
        <f>Table2[[#This Row],[Fjöldi 
1. nóv. 2022]]-Table2[[#This Row],[Fjöldi 
1. des. 2021]]</f>
        <v>-2</v>
      </c>
      <c r="G27" s="20">
        <f t="shared" si="0"/>
        <v>-9.4339622641509413E-3</v>
      </c>
    </row>
    <row r="28" spans="1:7" x14ac:dyDescent="0.2">
      <c r="A28" s="8" t="s">
        <v>47</v>
      </c>
      <c r="B28" s="13" t="s">
        <v>48</v>
      </c>
      <c r="C28" s="6">
        <v>127</v>
      </c>
      <c r="D28" s="6">
        <v>158</v>
      </c>
      <c r="E28" s="6">
        <v>203</v>
      </c>
      <c r="F28" s="21">
        <f>Table2[[#This Row],[Fjöldi 
1. nóv. 2022]]-Table2[[#This Row],[Fjöldi 
1. des. 2021]]</f>
        <v>45</v>
      </c>
      <c r="G28" s="20">
        <f t="shared" si="0"/>
        <v>0.28481012658227844</v>
      </c>
    </row>
    <row r="29" spans="1:7" x14ac:dyDescent="0.2">
      <c r="A29" s="8" t="s">
        <v>37</v>
      </c>
      <c r="B29" s="13" t="s">
        <v>38</v>
      </c>
      <c r="C29" s="6">
        <v>229</v>
      </c>
      <c r="D29" s="6">
        <v>215</v>
      </c>
      <c r="E29" s="6">
        <v>192</v>
      </c>
      <c r="F29" s="21">
        <f>Table2[[#This Row],[Fjöldi 
1. nóv. 2022]]-Table2[[#This Row],[Fjöldi 
1. des. 2021]]</f>
        <v>-23</v>
      </c>
      <c r="G29" s="20">
        <f t="shared" si="0"/>
        <v>-0.10697674418604652</v>
      </c>
    </row>
    <row r="30" spans="1:7" x14ac:dyDescent="0.2">
      <c r="A30" s="8" t="s">
        <v>41</v>
      </c>
      <c r="B30" s="13" t="s">
        <v>42</v>
      </c>
      <c r="C30" s="6">
        <v>172</v>
      </c>
      <c r="D30" s="6">
        <v>161</v>
      </c>
      <c r="E30" s="6">
        <v>161</v>
      </c>
      <c r="F30" s="21">
        <f>Table2[[#This Row],[Fjöldi 
1. nóv. 2022]]-Table2[[#This Row],[Fjöldi 
1. des. 2021]]</f>
        <v>0</v>
      </c>
      <c r="G30" s="20">
        <f t="shared" si="0"/>
        <v>0</v>
      </c>
    </row>
    <row r="31" spans="1:7" x14ac:dyDescent="0.2">
      <c r="A31" s="8" t="s">
        <v>45</v>
      </c>
      <c r="B31" s="13" t="s">
        <v>46</v>
      </c>
      <c r="C31" s="6">
        <v>145</v>
      </c>
      <c r="D31" s="6">
        <v>157</v>
      </c>
      <c r="E31" s="6">
        <v>160</v>
      </c>
      <c r="F31" s="21">
        <f>Table2[[#This Row],[Fjöldi 
1. nóv. 2022]]-Table2[[#This Row],[Fjöldi 
1. des. 2021]]</f>
        <v>3</v>
      </c>
      <c r="G31" s="20">
        <f t="shared" si="0"/>
        <v>1.9108280254777066E-2</v>
      </c>
    </row>
    <row r="32" spans="1:7" x14ac:dyDescent="0.2">
      <c r="A32" s="8" t="s">
        <v>43</v>
      </c>
      <c r="B32" s="13" t="s">
        <v>44</v>
      </c>
      <c r="C32" s="6">
        <v>159</v>
      </c>
      <c r="D32" s="6">
        <v>156</v>
      </c>
      <c r="E32" s="6">
        <v>141</v>
      </c>
      <c r="F32" s="21">
        <f>Table2[[#This Row],[Fjöldi 
1. nóv. 2022]]-Table2[[#This Row],[Fjöldi 
1. des. 2021]]</f>
        <v>-15</v>
      </c>
      <c r="G32" s="20">
        <f t="shared" si="0"/>
        <v>-9.6153846153846145E-2</v>
      </c>
    </row>
    <row r="33" spans="1:7" x14ac:dyDescent="0.2">
      <c r="A33" s="8" t="s">
        <v>49</v>
      </c>
      <c r="B33" s="13" t="s">
        <v>50</v>
      </c>
      <c r="C33" s="6">
        <v>122</v>
      </c>
      <c r="D33" s="6">
        <v>138</v>
      </c>
      <c r="E33" s="6">
        <v>136</v>
      </c>
      <c r="F33" s="21">
        <f>Table2[[#This Row],[Fjöldi 
1. nóv. 2022]]-Table2[[#This Row],[Fjöldi 
1. des. 2021]]</f>
        <v>-2</v>
      </c>
      <c r="G33" s="20">
        <f t="shared" si="0"/>
        <v>-1.4492753623188359E-2</v>
      </c>
    </row>
    <row r="34" spans="1:7" x14ac:dyDescent="0.2">
      <c r="A34" s="8" t="s">
        <v>51</v>
      </c>
      <c r="B34" s="13" t="s">
        <v>52</v>
      </c>
      <c r="C34" s="6" t="s">
        <v>53</v>
      </c>
      <c r="D34" s="6">
        <v>125</v>
      </c>
      <c r="E34" s="6">
        <v>130</v>
      </c>
      <c r="F34" s="21">
        <f>Table2[[#This Row],[Fjöldi 
1. nóv. 2022]]-Table2[[#This Row],[Fjöldi 
1. des. 2021]]</f>
        <v>5</v>
      </c>
      <c r="G34" s="20">
        <f t="shared" si="0"/>
        <v>4.0000000000000036E-2</v>
      </c>
    </row>
    <row r="35" spans="1:7" x14ac:dyDescent="0.2">
      <c r="A35" s="8" t="s">
        <v>54</v>
      </c>
      <c r="B35" s="13" t="s">
        <v>55</v>
      </c>
      <c r="C35" s="6">
        <v>108</v>
      </c>
      <c r="D35" s="6">
        <v>114</v>
      </c>
      <c r="E35" s="6">
        <v>113</v>
      </c>
      <c r="F35" s="21">
        <f>Table2[[#This Row],[Fjöldi 
1. nóv. 2022]]-Table2[[#This Row],[Fjöldi 
1. des. 2021]]</f>
        <v>-1</v>
      </c>
      <c r="G35" s="20">
        <f t="shared" si="0"/>
        <v>-8.7719298245614308E-3</v>
      </c>
    </row>
    <row r="36" spans="1:7" x14ac:dyDescent="0.2">
      <c r="A36" s="8" t="s">
        <v>60</v>
      </c>
      <c r="B36" s="13" t="s">
        <v>61</v>
      </c>
      <c r="C36" s="6">
        <v>77</v>
      </c>
      <c r="D36" s="6">
        <v>84</v>
      </c>
      <c r="E36" s="6">
        <v>104</v>
      </c>
      <c r="F36" s="21">
        <f>Table2[[#This Row],[Fjöldi 
1. nóv. 2022]]-Table2[[#This Row],[Fjöldi 
1. des. 2021]]</f>
        <v>20</v>
      </c>
      <c r="G36" s="20">
        <f t="shared" si="0"/>
        <v>0.23809523809523814</v>
      </c>
    </row>
    <row r="37" spans="1:7" x14ac:dyDescent="0.2">
      <c r="A37" s="8" t="s">
        <v>56</v>
      </c>
      <c r="B37" s="13" t="s">
        <v>57</v>
      </c>
      <c r="C37" s="6">
        <v>106</v>
      </c>
      <c r="D37" s="6">
        <v>102</v>
      </c>
      <c r="E37" s="6">
        <v>98</v>
      </c>
      <c r="F37" s="21">
        <f>Table2[[#This Row],[Fjöldi 
1. nóv. 2022]]-Table2[[#This Row],[Fjöldi 
1. des. 2021]]</f>
        <v>-4</v>
      </c>
      <c r="G37" s="20">
        <f t="shared" si="0"/>
        <v>-3.9215686274509776E-2</v>
      </c>
    </row>
    <row r="38" spans="1:7" x14ac:dyDescent="0.2">
      <c r="A38" s="8" t="s">
        <v>62</v>
      </c>
      <c r="B38" s="13" t="s">
        <v>63</v>
      </c>
      <c r="C38" s="6">
        <v>72</v>
      </c>
      <c r="D38" s="6">
        <v>65</v>
      </c>
      <c r="E38" s="6">
        <v>59</v>
      </c>
      <c r="F38" s="21">
        <f>Table2[[#This Row],[Fjöldi 
1. nóv. 2022]]-Table2[[#This Row],[Fjöldi 
1. des. 2021]]</f>
        <v>-6</v>
      </c>
      <c r="G38" s="22">
        <f t="shared" si="0"/>
        <v>-9.2307692307692313E-2</v>
      </c>
    </row>
    <row r="39" spans="1:7" x14ac:dyDescent="0.2">
      <c r="A39" s="8" t="s">
        <v>64</v>
      </c>
      <c r="B39" s="13" t="s">
        <v>65</v>
      </c>
      <c r="C39" s="6">
        <v>52</v>
      </c>
      <c r="D39" s="6">
        <v>55</v>
      </c>
      <c r="E39" s="6">
        <v>58</v>
      </c>
      <c r="F39" s="21">
        <f>Table2[[#This Row],[Fjöldi 
1. nóv. 2022]]-Table2[[#This Row],[Fjöldi 
1. des. 2021]]</f>
        <v>3</v>
      </c>
      <c r="G39" s="20">
        <f t="shared" si="0"/>
        <v>5.4545454545454453E-2</v>
      </c>
    </row>
    <row r="40" spans="1:7" x14ac:dyDescent="0.2">
      <c r="A40" s="8" t="s">
        <v>72</v>
      </c>
      <c r="B40" s="13" t="s">
        <v>73</v>
      </c>
      <c r="C40" s="6">
        <v>43</v>
      </c>
      <c r="D40" s="6">
        <v>47</v>
      </c>
      <c r="E40" s="6">
        <v>56</v>
      </c>
      <c r="F40" s="21">
        <f>Table2[[#This Row],[Fjöldi 
1. nóv. 2022]]-Table2[[#This Row],[Fjöldi 
1. des. 2021]]</f>
        <v>9</v>
      </c>
      <c r="G40" s="20">
        <f t="shared" si="0"/>
        <v>0.1914893617021276</v>
      </c>
    </row>
    <row r="41" spans="1:7" x14ac:dyDescent="0.2">
      <c r="A41" s="8" t="s">
        <v>74</v>
      </c>
      <c r="B41" s="13" t="s">
        <v>75</v>
      </c>
      <c r="C41" s="6" t="s">
        <v>53</v>
      </c>
      <c r="D41" s="6">
        <v>47</v>
      </c>
      <c r="E41" s="6">
        <v>53</v>
      </c>
      <c r="F41" s="21">
        <f>Table2[[#This Row],[Fjöldi 
1. nóv. 2022]]-Table2[[#This Row],[Fjöldi 
1. des. 2021]]</f>
        <v>6</v>
      </c>
      <c r="G41" s="23">
        <f t="shared" si="0"/>
        <v>0.12765957446808507</v>
      </c>
    </row>
    <row r="42" spans="1:7" x14ac:dyDescent="0.2">
      <c r="A42" s="8" t="s">
        <v>66</v>
      </c>
      <c r="B42" s="13" t="s">
        <v>67</v>
      </c>
      <c r="C42" s="6">
        <v>43</v>
      </c>
      <c r="D42" s="6">
        <v>45</v>
      </c>
      <c r="E42" s="6">
        <v>49</v>
      </c>
      <c r="F42" s="21">
        <f>Table2[[#This Row],[Fjöldi 
1. nóv. 2022]]-Table2[[#This Row],[Fjöldi 
1. des. 2021]]</f>
        <v>4</v>
      </c>
      <c r="G42" s="20">
        <f t="shared" si="0"/>
        <v>8.8888888888888795E-2</v>
      </c>
    </row>
    <row r="43" spans="1:7" x14ac:dyDescent="0.2">
      <c r="A43" s="8" t="s">
        <v>68</v>
      </c>
      <c r="B43" s="13" t="s">
        <v>69</v>
      </c>
      <c r="C43" s="6">
        <v>36</v>
      </c>
      <c r="D43" s="6">
        <v>44</v>
      </c>
      <c r="E43" s="6">
        <v>45</v>
      </c>
      <c r="F43" s="21">
        <f>Table2[[#This Row],[Fjöldi 
1. nóv. 2022]]-Table2[[#This Row],[Fjöldi 
1. des. 2021]]</f>
        <v>1</v>
      </c>
      <c r="G43" s="20">
        <f t="shared" si="0"/>
        <v>2.2727272727272707E-2</v>
      </c>
    </row>
    <row r="44" spans="1:7" x14ac:dyDescent="0.2">
      <c r="A44" s="8" t="s">
        <v>79</v>
      </c>
      <c r="B44" s="13" t="s">
        <v>80</v>
      </c>
      <c r="C44" s="6">
        <v>29</v>
      </c>
      <c r="D44" s="6">
        <v>31</v>
      </c>
      <c r="E44" s="6">
        <v>37</v>
      </c>
      <c r="F44" s="21">
        <f>Table2[[#This Row],[Fjöldi 
1. nóv. 2022]]-Table2[[#This Row],[Fjöldi 
1. des. 2021]]</f>
        <v>6</v>
      </c>
      <c r="G44" s="20">
        <f t="shared" si="0"/>
        <v>0.19354838709677424</v>
      </c>
    </row>
    <row r="45" spans="1:7" x14ac:dyDescent="0.2">
      <c r="A45" s="8" t="s">
        <v>70</v>
      </c>
      <c r="B45" s="13" t="s">
        <v>71</v>
      </c>
      <c r="C45" s="6">
        <v>41</v>
      </c>
      <c r="D45" s="6">
        <v>42</v>
      </c>
      <c r="E45" s="6">
        <v>36</v>
      </c>
      <c r="F45" s="21">
        <f>Table2[[#This Row],[Fjöldi 
1. nóv. 2022]]-Table2[[#This Row],[Fjöldi 
1. des. 2021]]</f>
        <v>-6</v>
      </c>
      <c r="G45" s="20">
        <f t="shared" si="0"/>
        <v>-0.1428571428571429</v>
      </c>
    </row>
    <row r="46" spans="1:7" x14ac:dyDescent="0.2">
      <c r="A46" s="8">
        <v>5</v>
      </c>
      <c r="B46" s="13" t="s">
        <v>76</v>
      </c>
      <c r="C46" s="6">
        <v>42</v>
      </c>
      <c r="D46" s="6">
        <v>36</v>
      </c>
      <c r="E46" s="6">
        <v>36</v>
      </c>
      <c r="F46" s="21">
        <f>Table2[[#This Row],[Fjöldi 
1. nóv. 2022]]-Table2[[#This Row],[Fjöldi 
1. des. 2021]]</f>
        <v>0</v>
      </c>
      <c r="G46" s="20">
        <f t="shared" si="0"/>
        <v>0</v>
      </c>
    </row>
    <row r="47" spans="1:7" x14ac:dyDescent="0.2">
      <c r="A47" s="8" t="s">
        <v>77</v>
      </c>
      <c r="B47" s="13" t="s">
        <v>78</v>
      </c>
      <c r="C47" s="6">
        <v>31</v>
      </c>
      <c r="D47" s="6">
        <v>32</v>
      </c>
      <c r="E47" s="6">
        <v>34</v>
      </c>
      <c r="F47" s="21">
        <f>Table2[[#This Row],[Fjöldi 
1. nóv. 2022]]-Table2[[#This Row],[Fjöldi 
1. des. 2021]]</f>
        <v>2</v>
      </c>
      <c r="G47" s="20">
        <f t="shared" si="0"/>
        <v>6.25E-2</v>
      </c>
    </row>
    <row r="48" spans="1:7" x14ac:dyDescent="0.2">
      <c r="A48" s="8" t="s">
        <v>81</v>
      </c>
      <c r="B48" s="13" t="s">
        <v>82</v>
      </c>
      <c r="C48" s="6">
        <v>27</v>
      </c>
      <c r="D48" s="6">
        <v>27</v>
      </c>
      <c r="E48" s="6">
        <v>26</v>
      </c>
      <c r="F48" s="21">
        <f>Table2[[#This Row],[Fjöldi 
1. nóv. 2022]]-Table2[[#This Row],[Fjöldi 
1. des. 2021]]</f>
        <v>-1</v>
      </c>
      <c r="G48" s="20">
        <f t="shared" si="0"/>
        <v>-3.703703703703709E-2</v>
      </c>
    </row>
    <row r="49" spans="1:7" x14ac:dyDescent="0.2">
      <c r="A49" s="8" t="s">
        <v>83</v>
      </c>
      <c r="B49" s="13" t="s">
        <v>84</v>
      </c>
      <c r="C49" s="6">
        <v>25</v>
      </c>
      <c r="D49" s="6">
        <v>25</v>
      </c>
      <c r="E49" s="6">
        <v>25</v>
      </c>
      <c r="F49" s="21">
        <f>Table2[[#This Row],[Fjöldi 
1. nóv. 2022]]-Table2[[#This Row],[Fjöldi 
1. des. 2021]]</f>
        <v>0</v>
      </c>
      <c r="G49" s="20">
        <f t="shared" si="0"/>
        <v>0</v>
      </c>
    </row>
    <row r="50" spans="1:7" x14ac:dyDescent="0.2">
      <c r="A50" s="8" t="s">
        <v>85</v>
      </c>
      <c r="B50" s="13" t="s">
        <v>86</v>
      </c>
      <c r="C50" s="6">
        <v>24</v>
      </c>
      <c r="D50" s="6">
        <v>24</v>
      </c>
      <c r="E50" s="6">
        <v>23</v>
      </c>
      <c r="F50" s="21">
        <f>Table2[[#This Row],[Fjöldi 
1. nóv. 2022]]-Table2[[#This Row],[Fjöldi 
1. des. 2021]]</f>
        <v>-1</v>
      </c>
      <c r="G50" s="20">
        <f t="shared" si="0"/>
        <v>-4.166666666666663E-2</v>
      </c>
    </row>
    <row r="51" spans="1:7" x14ac:dyDescent="0.2">
      <c r="A51" s="8" t="s">
        <v>87</v>
      </c>
      <c r="B51" s="13" t="s">
        <v>88</v>
      </c>
      <c r="C51" s="6">
        <v>22</v>
      </c>
      <c r="D51" s="6">
        <v>23</v>
      </c>
      <c r="E51" s="6">
        <v>23</v>
      </c>
      <c r="F51" s="21">
        <f>Table2[[#This Row],[Fjöldi 
1. nóv. 2022]]-Table2[[#This Row],[Fjöldi 
1. des. 2021]]</f>
        <v>0</v>
      </c>
      <c r="G51" s="20">
        <f t="shared" si="0"/>
        <v>0</v>
      </c>
    </row>
    <row r="52" spans="1:7" x14ac:dyDescent="0.2">
      <c r="A52" s="8" t="s">
        <v>91</v>
      </c>
      <c r="B52" s="13" t="s">
        <v>92</v>
      </c>
      <c r="C52" s="6" t="s">
        <v>53</v>
      </c>
      <c r="D52" s="6">
        <v>21</v>
      </c>
      <c r="E52" s="6">
        <v>22</v>
      </c>
      <c r="F52" s="21">
        <f>Table2[[#This Row],[Fjöldi 
1. nóv. 2022]]-Table2[[#This Row],[Fjöldi 
1. des. 2021]]</f>
        <v>1</v>
      </c>
      <c r="G52" s="20">
        <f t="shared" si="0"/>
        <v>4.7619047619047672E-2</v>
      </c>
    </row>
    <row r="53" spans="1:7" x14ac:dyDescent="0.2">
      <c r="A53" s="8" t="s">
        <v>101</v>
      </c>
      <c r="B53" s="13" t="s">
        <v>113</v>
      </c>
      <c r="C53" s="6" t="s">
        <v>53</v>
      </c>
      <c r="D53" s="6" t="s">
        <v>53</v>
      </c>
      <c r="E53" s="6">
        <v>22</v>
      </c>
      <c r="F53" s="21">
        <v>22</v>
      </c>
      <c r="G53" s="19" t="s">
        <v>53</v>
      </c>
    </row>
    <row r="54" spans="1:7" x14ac:dyDescent="0.2">
      <c r="A54" s="8" t="s">
        <v>95</v>
      </c>
      <c r="B54" s="13" t="s">
        <v>96</v>
      </c>
      <c r="C54" s="6">
        <v>14</v>
      </c>
      <c r="D54" s="6">
        <v>17</v>
      </c>
      <c r="E54" s="6">
        <v>18</v>
      </c>
      <c r="F54" s="21">
        <f>Table2[[#This Row],[Fjöldi 
1. nóv. 2022]]-Table2[[#This Row],[Fjöldi 
1. des. 2021]]</f>
        <v>1</v>
      </c>
      <c r="G54" s="20">
        <f t="shared" ref="G54:G59" si="1">E54/D54-1</f>
        <v>5.8823529411764719E-2</v>
      </c>
    </row>
    <row r="55" spans="1:7" x14ac:dyDescent="0.2">
      <c r="A55" s="8" t="s">
        <v>89</v>
      </c>
      <c r="B55" s="13" t="s">
        <v>90</v>
      </c>
      <c r="C55" s="6">
        <v>23</v>
      </c>
      <c r="D55" s="6">
        <v>22</v>
      </c>
      <c r="E55" s="6">
        <v>17</v>
      </c>
      <c r="F55" s="21">
        <f>Table2[[#This Row],[Fjöldi 
1. nóv. 2022]]-Table2[[#This Row],[Fjöldi 
1. des. 2021]]</f>
        <v>-5</v>
      </c>
      <c r="G55" s="20">
        <f t="shared" si="1"/>
        <v>-0.22727272727272729</v>
      </c>
    </row>
    <row r="56" spans="1:7" x14ac:dyDescent="0.2">
      <c r="A56" s="8" t="s">
        <v>93</v>
      </c>
      <c r="B56" s="13" t="s">
        <v>94</v>
      </c>
      <c r="C56" s="6">
        <v>18</v>
      </c>
      <c r="D56" s="6">
        <v>18</v>
      </c>
      <c r="E56" s="6">
        <v>17</v>
      </c>
      <c r="F56" s="21">
        <f>Table2[[#This Row],[Fjöldi 
1. nóv. 2022]]-Table2[[#This Row],[Fjöldi 
1. des. 2021]]</f>
        <v>-1</v>
      </c>
      <c r="G56" s="20">
        <f t="shared" si="1"/>
        <v>-5.555555555555558E-2</v>
      </c>
    </row>
    <row r="57" spans="1:7" x14ac:dyDescent="0.2">
      <c r="A57" s="8" t="s">
        <v>97</v>
      </c>
      <c r="B57" s="13" t="s">
        <v>98</v>
      </c>
      <c r="C57" s="6">
        <v>13</v>
      </c>
      <c r="D57" s="6">
        <v>12</v>
      </c>
      <c r="E57" s="6">
        <v>10</v>
      </c>
      <c r="F57" s="21">
        <f>Table2[[#This Row],[Fjöldi 
1. nóv. 2022]]-Table2[[#This Row],[Fjöldi 
1. des. 2021]]</f>
        <v>-2</v>
      </c>
      <c r="G57" s="20">
        <f t="shared" si="1"/>
        <v>-0.16666666666666663</v>
      </c>
    </row>
    <row r="58" spans="1:7" x14ac:dyDescent="0.2">
      <c r="A58" s="8" t="s">
        <v>99</v>
      </c>
      <c r="B58" s="13" t="s">
        <v>100</v>
      </c>
      <c r="C58" s="6">
        <v>5</v>
      </c>
      <c r="D58" s="6">
        <v>5</v>
      </c>
      <c r="E58" s="6">
        <v>5</v>
      </c>
      <c r="F58" s="21">
        <f>Table2[[#This Row],[Fjöldi 
1. nóv. 2022]]-Table2[[#This Row],[Fjöldi 
1. des. 2021]]</f>
        <v>0</v>
      </c>
      <c r="G58" s="20">
        <f t="shared" si="1"/>
        <v>0</v>
      </c>
    </row>
    <row r="59" spans="1:7" ht="15.6" customHeight="1" x14ac:dyDescent="0.2">
      <c r="A59" s="8" t="s">
        <v>112</v>
      </c>
      <c r="B59" s="13" t="s">
        <v>102</v>
      </c>
      <c r="C59" s="6">
        <v>3</v>
      </c>
      <c r="D59" s="6">
        <v>3</v>
      </c>
      <c r="E59" s="6">
        <v>3</v>
      </c>
      <c r="F59" s="21">
        <f>Table2[[#This Row],[Fjöldi 
1. nóv. 2022]]-Table2[[#This Row],[Fjöldi 
1. des. 2021]]</f>
        <v>0</v>
      </c>
      <c r="G59" s="20">
        <f t="shared" si="1"/>
        <v>0</v>
      </c>
    </row>
    <row r="60" spans="1:7" ht="15.6" customHeight="1" x14ac:dyDescent="0.2">
      <c r="A60" s="8" t="s">
        <v>103</v>
      </c>
      <c r="B60" s="13" t="s">
        <v>109</v>
      </c>
      <c r="C60" s="6">
        <v>26</v>
      </c>
      <c r="D60" s="6" t="s">
        <v>53</v>
      </c>
      <c r="E60" s="6" t="s">
        <v>53</v>
      </c>
      <c r="F60" s="19" t="s">
        <v>53</v>
      </c>
      <c r="G60" s="19" t="s">
        <v>53</v>
      </c>
    </row>
    <row r="61" spans="1:7" x14ac:dyDescent="0.2">
      <c r="A61" s="8" t="s">
        <v>104</v>
      </c>
      <c r="B61" s="13" t="s">
        <v>108</v>
      </c>
      <c r="C61" s="6">
        <v>451</v>
      </c>
      <c r="D61" s="6" t="s">
        <v>53</v>
      </c>
      <c r="E61" s="6" t="s">
        <v>53</v>
      </c>
      <c r="F61" s="19" t="s">
        <v>53</v>
      </c>
      <c r="G61" s="19" t="s">
        <v>53</v>
      </c>
    </row>
    <row r="62" spans="1:7" x14ac:dyDescent="0.2">
      <c r="A62" s="8">
        <v>9</v>
      </c>
      <c r="B62" s="5" t="s">
        <v>105</v>
      </c>
      <c r="C62" s="6">
        <v>55303</v>
      </c>
      <c r="D62" s="6">
        <v>60607</v>
      </c>
      <c r="E62" s="6">
        <v>71186</v>
      </c>
      <c r="F62" s="21">
        <f>E62-D62</f>
        <v>10579</v>
      </c>
      <c r="G62" s="20">
        <f>E62/D62-1</f>
        <v>0.17455079446268584</v>
      </c>
    </row>
    <row r="63" spans="1:7" x14ac:dyDescent="0.2">
      <c r="A63" s="8">
        <v>0</v>
      </c>
      <c r="B63" s="13" t="s">
        <v>106</v>
      </c>
      <c r="C63" s="6">
        <v>27758</v>
      </c>
      <c r="D63" s="6">
        <v>29137</v>
      </c>
      <c r="E63" s="6">
        <v>29773</v>
      </c>
      <c r="F63" s="21">
        <f>E63-D63</f>
        <v>636</v>
      </c>
      <c r="G63" s="20">
        <f>E63/D63-1</f>
        <v>2.1827916394961733E-2</v>
      </c>
    </row>
    <row r="64" spans="1:7" ht="13.9" customHeight="1" x14ac:dyDescent="0.25">
      <c r="A64" s="9" t="s">
        <v>0</v>
      </c>
      <c r="B64" s="9"/>
      <c r="C64" s="17">
        <f>SUM(C1:C63)</f>
        <v>368609</v>
      </c>
      <c r="D64" s="17">
        <f>SUM(D1:D63)</f>
        <v>375730</v>
      </c>
      <c r="E64" s="17">
        <f>SUM(E1:E63)</f>
        <v>386255</v>
      </c>
      <c r="F64" s="24"/>
      <c r="G64" s="18">
        <f>E64/D64-1</f>
        <v>2.8012136374524266E-2</v>
      </c>
    </row>
    <row r="65" spans="1:2" x14ac:dyDescent="0.2">
      <c r="A65" s="13" t="s">
        <v>2</v>
      </c>
      <c r="B65" s="13"/>
    </row>
    <row r="66" spans="1:2" x14ac:dyDescent="0.2">
      <c r="A66" s="13" t="s">
        <v>110</v>
      </c>
      <c r="B66" s="8"/>
    </row>
    <row r="67" spans="1:2" x14ac:dyDescent="0.2">
      <c r="B67" s="8"/>
    </row>
    <row r="68" spans="1:2" x14ac:dyDescent="0.2">
      <c r="B68" s="8"/>
    </row>
    <row r="69" spans="1:2" x14ac:dyDescent="0.2">
      <c r="B69" s="8"/>
    </row>
    <row r="70" spans="1:2" x14ac:dyDescent="0.2">
      <c r="B70" s="8"/>
    </row>
    <row r="71" spans="1:2" x14ac:dyDescent="0.2">
      <c r="B71" s="8"/>
    </row>
    <row r="72" spans="1:2" x14ac:dyDescent="0.2">
      <c r="B72" s="8"/>
    </row>
    <row r="73" spans="1:2" x14ac:dyDescent="0.2">
      <c r="B73" s="8"/>
    </row>
    <row r="74" spans="1:2" x14ac:dyDescent="0.2">
      <c r="B74" s="8"/>
    </row>
    <row r="75" spans="1:2" x14ac:dyDescent="0.2">
      <c r="B75" s="8"/>
    </row>
    <row r="76" spans="1:2" x14ac:dyDescent="0.2">
      <c r="B76" s="8"/>
    </row>
    <row r="77" spans="1:2" x14ac:dyDescent="0.2">
      <c r="B77" s="8"/>
    </row>
    <row r="78" spans="1:2" x14ac:dyDescent="0.2">
      <c r="B78" s="8"/>
    </row>
    <row r="79" spans="1:2" x14ac:dyDescent="0.2">
      <c r="B79" s="8"/>
    </row>
    <row r="80" spans="1:2" x14ac:dyDescent="0.2">
      <c r="B80" s="8"/>
    </row>
    <row r="81" spans="1:7" x14ac:dyDescent="0.2">
      <c r="B81" s="8"/>
    </row>
    <row r="82" spans="1:7" x14ac:dyDescent="0.2">
      <c r="B82" s="8"/>
    </row>
    <row r="83" spans="1:7" x14ac:dyDescent="0.2">
      <c r="B83" s="8"/>
    </row>
    <row r="84" spans="1:7" x14ac:dyDescent="0.2">
      <c r="B84" s="8"/>
    </row>
    <row r="85" spans="1:7" x14ac:dyDescent="0.2">
      <c r="B85" s="8"/>
    </row>
    <row r="86" spans="1:7" x14ac:dyDescent="0.2">
      <c r="B86" s="8"/>
    </row>
    <row r="87" spans="1:7" x14ac:dyDescent="0.2">
      <c r="B87" s="8"/>
    </row>
    <row r="88" spans="1:7" s="6" customFormat="1" x14ac:dyDescent="0.2">
      <c r="A88" s="8"/>
      <c r="B88" s="8"/>
      <c r="D88" s="7"/>
      <c r="E88" s="7"/>
      <c r="F88" s="8"/>
      <c r="G88" s="7"/>
    </row>
    <row r="89" spans="1:7" s="6" customFormat="1" x14ac:dyDescent="0.2">
      <c r="A89" s="8"/>
      <c r="B89" s="8"/>
      <c r="D89" s="7"/>
      <c r="E89" s="7"/>
      <c r="F89" s="8"/>
      <c r="G89" s="7"/>
    </row>
    <row r="90" spans="1:7" s="6" customFormat="1" x14ac:dyDescent="0.2">
      <c r="A90" s="8"/>
      <c r="B90" s="8"/>
      <c r="D90" s="7"/>
      <c r="E90" s="7"/>
      <c r="F90" s="8"/>
      <c r="G90" s="7"/>
    </row>
    <row r="91" spans="1:7" x14ac:dyDescent="0.2">
      <c r="B91" s="8"/>
    </row>
  </sheetData>
  <conditionalFormatting sqref="G60 G34:G38 G58 G15:G32 F6:G13 G40:G56 F7:F59 F61:G64">
    <cfRule type="cellIs" dxfId="6" priority="11" operator="lessThan">
      <formula>0</formula>
    </cfRule>
  </conditionalFormatting>
  <conditionalFormatting sqref="G59">
    <cfRule type="cellIs" dxfId="5" priority="10" operator="lessThan">
      <formula>0</formula>
    </cfRule>
  </conditionalFormatting>
  <conditionalFormatting sqref="G14">
    <cfRule type="cellIs" dxfId="4" priority="7" operator="lessThan">
      <formula>0</formula>
    </cfRule>
  </conditionalFormatting>
  <conditionalFormatting sqref="G57">
    <cfRule type="cellIs" dxfId="3" priority="6" operator="lessThan">
      <formula>0</formula>
    </cfRule>
  </conditionalFormatting>
  <conditionalFormatting sqref="A61:G61 A64:G64 A62:D63 A6:G14 A15:E58 G15:G58 F15:F59 F62:G63">
    <cfRule type="expression" dxfId="2" priority="3">
      <formula>"MOD(ROW(),2)=1"</formula>
    </cfRule>
  </conditionalFormatting>
  <conditionalFormatting sqref="E62:E63">
    <cfRule type="expression" dxfId="0" priority="1">
      <formula>"MOD(ROW(),2)=1"</formula>
    </cfRule>
  </conditionalFormatting>
  <pageMargins left="0.25" right="0.25" top="0.75" bottom="0.75" header="0.3" footer="0.3"/>
  <pageSetup paperSize="9" scale="70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Trú- og lífskoðunarfélög</vt:lpstr>
      <vt:lpstr>'Trú- og lífskoðunarfélög'!Print_Titles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Lilja Bjarklind Kjartansdóttir</cp:lastModifiedBy>
  <cp:lastPrinted>2022-10-07T15:31:47Z</cp:lastPrinted>
  <dcterms:created xsi:type="dcterms:W3CDTF">2018-06-28T08:42:52Z</dcterms:created>
  <dcterms:modified xsi:type="dcterms:W3CDTF">2022-11-10T01:18:35Z</dcterms:modified>
</cp:coreProperties>
</file>