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septembe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4" i="1"/>
  <c r="H3" i="2" l="1"/>
  <c r="H4" i="2"/>
  <c r="H5" i="2"/>
  <c r="H6" i="2"/>
  <c r="H7" i="2"/>
  <c r="H8" i="2"/>
  <c r="H9" i="2"/>
  <c r="H2" i="2"/>
  <c r="G10" i="2"/>
  <c r="E4" i="1"/>
  <c r="E7" i="1"/>
  <c r="E10" i="1"/>
  <c r="E15" i="1"/>
  <c r="E35" i="1"/>
  <c r="E12" i="1"/>
  <c r="E6" i="1"/>
  <c r="E8" i="1"/>
  <c r="E53" i="1"/>
  <c r="E44" i="1"/>
  <c r="E51" i="1"/>
  <c r="E36" i="1"/>
  <c r="E29" i="1"/>
  <c r="E49" i="1"/>
  <c r="E39" i="1"/>
  <c r="E9" i="1"/>
  <c r="E21" i="1"/>
  <c r="E19" i="1"/>
  <c r="E40" i="1"/>
  <c r="E33" i="1"/>
  <c r="E14" i="1"/>
  <c r="E32" i="1"/>
  <c r="E38" i="1"/>
  <c r="E50" i="1"/>
  <c r="E41" i="1"/>
  <c r="E18" i="1"/>
  <c r="E20" i="1"/>
  <c r="E24" i="1"/>
  <c r="E25" i="1"/>
  <c r="E31" i="1"/>
  <c r="E11" i="1"/>
  <c r="E13" i="1"/>
  <c r="E42" i="1"/>
  <c r="E28" i="1"/>
  <c r="E30" i="1"/>
  <c r="E17" i="1"/>
  <c r="E23" i="1"/>
  <c r="E47" i="1"/>
  <c r="E37" i="1"/>
  <c r="E16" i="1"/>
  <c r="E26" i="1"/>
  <c r="E43" i="1"/>
  <c r="E34" i="1"/>
  <c r="E46" i="1"/>
  <c r="E48" i="1"/>
  <c r="E27" i="1"/>
  <c r="E22" i="1"/>
  <c r="E45" i="1"/>
  <c r="E5" i="1"/>
</calcChain>
</file>

<file path=xl/sharedStrings.xml><?xml version="1.0" encoding="utf-8"?>
<sst xmlns="http://schemas.openxmlformats.org/spreadsheetml/2006/main" count="153" uniqueCount="99">
  <si>
    <t>tru</t>
  </si>
  <si>
    <t>#</t>
  </si>
  <si>
    <t>$</t>
  </si>
  <si>
    <t>%</t>
  </si>
  <si>
    <t>&amp;</t>
  </si>
  <si>
    <t>/</t>
  </si>
  <si>
    <t>@</t>
  </si>
  <si>
    <t>A</t>
  </si>
  <si>
    <t>Á</t>
  </si>
  <si>
    <t>B</t>
  </si>
  <si>
    <t>C</t>
  </si>
  <si>
    <t>Ð</t>
  </si>
  <si>
    <t>É</t>
  </si>
  <si>
    <t>F</t>
  </si>
  <si>
    <t>G</t>
  </si>
  <si>
    <t>H</t>
  </si>
  <si>
    <t>I</t>
  </si>
  <si>
    <t>Í</t>
  </si>
  <si>
    <t>J</t>
  </si>
  <si>
    <t>K</t>
  </si>
  <si>
    <t>L</t>
  </si>
  <si>
    <t>M</t>
  </si>
  <si>
    <t>N</t>
  </si>
  <si>
    <t>O</t>
  </si>
  <si>
    <t>Ó</t>
  </si>
  <si>
    <t>P</t>
  </si>
  <si>
    <t>Q</t>
  </si>
  <si>
    <t>R</t>
  </si>
  <si>
    <t>S</t>
  </si>
  <si>
    <t>T</t>
  </si>
  <si>
    <t>U</t>
  </si>
  <si>
    <t>Ú</t>
  </si>
  <si>
    <t>V</t>
  </si>
  <si>
    <t>W</t>
  </si>
  <si>
    <t>X</t>
  </si>
  <si>
    <t>Y</t>
  </si>
  <si>
    <t>Ý</t>
  </si>
  <si>
    <t>Z</t>
  </si>
  <si>
    <t>Þ</t>
  </si>
  <si>
    <t>Æ</t>
  </si>
  <si>
    <t>Ö</t>
  </si>
  <si>
    <t>Trú- og lífsskoðunarfélga</t>
  </si>
  <si>
    <t>Þjóðkirkjan</t>
  </si>
  <si>
    <t>Fríkirkjan í Reykjavík</t>
  </si>
  <si>
    <t>Óháði Söfnuðurinn</t>
  </si>
  <si>
    <t>Kirkja sjöunda dags aðventista á Íslandi</t>
  </si>
  <si>
    <t>Sjónarhæðarsöfnuðurinn</t>
  </si>
  <si>
    <t>Hvítasunnukirkjan á Íslandi</t>
  </si>
  <si>
    <t>Kaþólska kirkjan</t>
  </si>
  <si>
    <t>Fríkirkjan í Hafnarfirði</t>
  </si>
  <si>
    <t>Ásatrúarfélagið</t>
  </si>
  <si>
    <t>Bahá'í samfélag</t>
  </si>
  <si>
    <t>Fríkirkjan Vegurinn</t>
  </si>
  <si>
    <t>Loftstofan baptistakirkjan</t>
  </si>
  <si>
    <t>Hjálpræðisherinn trúfélag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</si>
  <si>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</si>
  <si>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</si>
  <si>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</si>
  <si>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</si>
  <si>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</si>
  <si>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</si>
  <si>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</si>
  <si>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</si>
  <si>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</si>
  <si>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</si>
  <si>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</si>
  <si>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</si>
  <si>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</si>
  <si>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</si>
  <si>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</si>
  <si>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</si>
  <si>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</si>
  <si>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</si>
  <si>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</si>
  <si>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</si>
  <si>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</si>
  <si>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</si>
  <si>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</si>
  <si>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</si>
  <si>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</si>
  <si>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</si>
  <si>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</si>
  <si>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</si>
  <si>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Ótilgreint</t>
  </si>
  <si>
    <t>Postulakirkjan Beth-Shekhinah</t>
  </si>
  <si>
    <t>Nýja Avalon</t>
  </si>
  <si>
    <t>DíaMat</t>
  </si>
  <si>
    <t>Ananda Marga</t>
  </si>
  <si>
    <t>Stofnun Múslima á Íslandi</t>
  </si>
  <si>
    <t> Félag Tíbet búddista</t>
  </si>
  <si>
    <t>Bænahúsið</t>
  </si>
  <si>
    <t>Utan trú- og lífsskoðunarfélaga</t>
  </si>
  <si>
    <t>-</t>
  </si>
  <si>
    <t>Fækkun/fjölgun</t>
  </si>
  <si>
    <t>Fjöldi</t>
  </si>
  <si>
    <t>Önnur trúfélög og lífsskoðunarfélög</t>
  </si>
  <si>
    <t>Fjöldi skráninga í trú- og lífsskoðunarfélög þann 1. september sl. og samanburður við skráningu þann 1. desember 2017.</t>
  </si>
  <si>
    <t>Breyting í %</t>
  </si>
  <si>
    <t>Félag Tíbet búddista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</si>
</sst>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0" fillId="0" borderId="0" xfId="0" applyNumberFormat="1"/>
    <xf numFmtId="164" fontId="0" fillId="0" borderId="0" xfId="0" applyNumberFormat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1" fillId="4" borderId="0" xfId="0" applyNumberFormat="1" applyFont="1" applyFill="1" applyBorder="1"/>
    <xf numFmtId="0" fontId="2" fillId="4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/>
    <xf numFmtId="164" fontId="1" fillId="4" borderId="2" xfId="0" applyNumberFormat="1" applyFont="1" applyFill="1" applyBorder="1"/>
    <xf numFmtId="0" fontId="6" fillId="3" borderId="1" xfId="0" applyFont="1" applyFill="1" applyBorder="1" applyAlignment="1">
      <alignment horizontal="left"/>
    </xf>
    <xf numFmtId="15" fontId="6" fillId="3" borderId="1" xfId="0" applyNumberFormat="1" applyFont="1" applyFill="1" applyBorder="1" applyAlignment="1">
      <alignment horizontal="right"/>
    </xf>
    <xf numFmtId="15" fontId="6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Skipting</a:t>
            </a:r>
            <a:r>
              <a:rPr lang="is-IS" b="1" baseline="0"/>
              <a:t> einstaklinga eftir skráningu í trú - og lífsskoðunarfélög og utan trú- og lífsskoðunarfélaga þann 1. september 2018</a:t>
            </a:r>
            <a:endParaRPr lang="is-IS" b="1"/>
          </a:p>
        </c:rich>
      </c:tx>
      <c:layout>
        <c:manualLayout>
          <c:xMode val="edge"/>
          <c:yMode val="edge"/>
          <c:x val="0.1196571142230947"/>
          <c:y val="1.3745704467353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342-496B-BF64-458B329E45C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342-496B-BF64-458B329E45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42-496B-BF64-458B329E45CF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42-496B-BF64-458B329E45C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342-496B-BF64-458B329E45CF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342-496B-BF64-458B329E45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342-496B-BF64-458B329E45CF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342-496B-BF64-458B329E45CF}"/>
              </c:ext>
            </c:extLst>
          </c:dPt>
          <c:dLbls>
            <c:dLbl>
              <c:idx val="0"/>
              <c:layout>
                <c:manualLayout>
                  <c:x val="2.0742966339733849E-3"/>
                  <c:y val="6.2142907812199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342-496B-BF64-458B329E45CF}"/>
                </c:ext>
              </c:extLst>
            </c:dLbl>
            <c:dLbl>
              <c:idx val="1"/>
              <c:layout>
                <c:manualLayout>
                  <c:x val="1.4048003035765108E-2"/>
                  <c:y val="-0.470760252906531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342-496B-BF64-458B329E45CF}"/>
                </c:ext>
              </c:extLst>
            </c:dLbl>
            <c:dLbl>
              <c:idx val="2"/>
              <c:layout>
                <c:manualLayout>
                  <c:x val="-1.0785905051342266E-2"/>
                  <c:y val="2.61107226461557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342-496B-BF64-458B329E45CF}"/>
                </c:ext>
              </c:extLst>
            </c:dLbl>
            <c:dLbl>
              <c:idx val="3"/>
              <c:layout>
                <c:manualLayout>
                  <c:x val="-6.4051204125800069E-3"/>
                  <c:y val="-3.2989592517151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42-496B-BF64-458B329E45CF}"/>
                </c:ext>
              </c:extLst>
            </c:dLbl>
            <c:dLbl>
              <c:idx val="7"/>
              <c:layout>
                <c:manualLayout>
                  <c:x val="1.4061564672836894E-2"/>
                  <c:y val="2.6348057844120836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342-496B-BF64-458B329E4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Sheet2!$F$2:$F$9</c:f>
              <c:strCache>
                <c:ptCount val="8"/>
                <c:pt idx="0">
                  <c:v>Utan trú- og lífsskoðunarfélaga</c:v>
                </c:pt>
                <c:pt idx="1">
                  <c:v>Þjóðkirkjan</c:v>
                </c:pt>
                <c:pt idx="2">
                  <c:v>Kaþólska kirkjan</c:v>
                </c:pt>
                <c:pt idx="3">
                  <c:v>Ótilgreint</c:v>
                </c:pt>
                <c:pt idx="4">
                  <c:v>Ásatrúarfélagið</c:v>
                </c:pt>
                <c:pt idx="5">
                  <c:v>Fríkirkjan í Hafnarfirði</c:v>
                </c:pt>
                <c:pt idx="6">
                  <c:v>Fríkirkjan í Reykjavík</c:v>
                </c:pt>
                <c:pt idx="7">
                  <c:v>Önnur trúfélög og lífsskoðunarfélög</c:v>
                </c:pt>
              </c:strCache>
            </c:strRef>
          </c:cat>
          <c:val>
            <c:numRef>
              <c:f>Sheet2!$H$2:$H$9</c:f>
              <c:numCache>
                <c:formatCode>0.0%</c:formatCode>
                <c:ptCount val="8"/>
                <c:pt idx="0">
                  <c:v>6.1736624428018305E-2</c:v>
                </c:pt>
                <c:pt idx="1">
                  <c:v>0.5943989792326646</c:v>
                </c:pt>
                <c:pt idx="2">
                  <c:v>4.2727032734952479E-2</c:v>
                </c:pt>
                <c:pt idx="3">
                  <c:v>0.20520503343892996</c:v>
                </c:pt>
                <c:pt idx="4">
                  <c:v>1.0539862724392819E-2</c:v>
                </c:pt>
                <c:pt idx="5">
                  <c:v>1.6407074973600846E-2</c:v>
                </c:pt>
                <c:pt idx="6">
                  <c:v>2.3704241464273142E-2</c:v>
                </c:pt>
                <c:pt idx="7">
                  <c:v>4.5281151003167902E-2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2-496B-BF64-458B329E45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903444182545"/>
          <c:y val="0.8536721054198122"/>
          <c:w val="0.80361596598386265"/>
          <c:h val="0.12172001695664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10</xdr:col>
      <xdr:colOff>381000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6" workbookViewId="0">
      <selection activeCell="N36" sqref="N36"/>
    </sheetView>
  </sheetViews>
  <sheetFormatPr defaultRowHeight="15.75" x14ac:dyDescent="0.25"/>
  <cols>
    <col min="1" max="1" width="0.85546875" style="11" customWidth="1"/>
    <col min="2" max="2" width="42.140625" style="3" bestFit="1" customWidth="1"/>
    <col min="3" max="3" width="17.7109375" style="4" customWidth="1"/>
    <col min="4" max="4" width="11.28515625" style="1" customWidth="1"/>
    <col min="5" max="5" width="16.5703125" style="1" bestFit="1" customWidth="1"/>
    <col min="6" max="6" width="15.7109375" style="1" customWidth="1"/>
    <col min="7" max="9" width="9.140625" style="1"/>
    <col min="10" max="10" width="9.140625" style="2"/>
    <col min="11" max="11" width="18.28515625" style="1" bestFit="1" customWidth="1"/>
    <col min="12" max="16384" width="9.140625" style="1"/>
  </cols>
  <sheetData>
    <row r="1" spans="1:10" ht="17.25" x14ac:dyDescent="0.3">
      <c r="A1" s="17" t="s">
        <v>96</v>
      </c>
    </row>
    <row r="2" spans="1:10" ht="9.75" customHeight="1" x14ac:dyDescent="0.25"/>
    <row r="3" spans="1:10" ht="16.5" thickBot="1" x14ac:dyDescent="0.3">
      <c r="A3" s="12" t="s">
        <v>0</v>
      </c>
      <c r="B3" s="25" t="s">
        <v>41</v>
      </c>
      <c r="C3" s="26">
        <v>43344</v>
      </c>
      <c r="D3" s="27">
        <v>43070</v>
      </c>
      <c r="E3" s="28" t="s">
        <v>93</v>
      </c>
      <c r="F3" s="29" t="s">
        <v>97</v>
      </c>
    </row>
    <row r="4" spans="1:10" x14ac:dyDescent="0.25">
      <c r="A4" s="11">
        <v>0</v>
      </c>
      <c r="B4" s="3" t="s">
        <v>42</v>
      </c>
      <c r="C4" s="7">
        <v>270190</v>
      </c>
      <c r="D4" s="8">
        <v>272500</v>
      </c>
      <c r="E4" s="8">
        <f t="shared" ref="E4:E51" si="0">C4-D4</f>
        <v>-2310</v>
      </c>
      <c r="F4" s="18">
        <f>C4/D4-1</f>
        <v>-8.4770642201834612E-3</v>
      </c>
      <c r="G4" s="8"/>
    </row>
    <row r="5" spans="1:10" x14ac:dyDescent="0.25">
      <c r="A5" s="11">
        <v>2</v>
      </c>
      <c r="B5" s="13" t="s">
        <v>91</v>
      </c>
      <c r="C5" s="14">
        <v>28063</v>
      </c>
      <c r="D5" s="15">
        <v>26089</v>
      </c>
      <c r="E5" s="15">
        <f t="shared" si="0"/>
        <v>1974</v>
      </c>
      <c r="F5" s="19">
        <f t="shared" ref="F5:F53" si="1">C5/D5-1</f>
        <v>7.5664072980949904E-2</v>
      </c>
      <c r="G5" s="8"/>
    </row>
    <row r="6" spans="1:10" x14ac:dyDescent="0.25">
      <c r="A6" s="11">
        <v>3</v>
      </c>
      <c r="B6" s="3" t="s">
        <v>48</v>
      </c>
      <c r="C6" s="7">
        <v>19422</v>
      </c>
      <c r="D6" s="8">
        <v>18892</v>
      </c>
      <c r="E6" s="8">
        <f t="shared" si="0"/>
        <v>530</v>
      </c>
      <c r="F6" s="18">
        <f t="shared" si="1"/>
        <v>2.8054202837179743E-2</v>
      </c>
      <c r="G6" s="8"/>
    </row>
    <row r="7" spans="1:10" x14ac:dyDescent="0.25">
      <c r="A7" s="11">
        <v>4</v>
      </c>
      <c r="B7" s="13" t="s">
        <v>43</v>
      </c>
      <c r="C7" s="14">
        <v>10775</v>
      </c>
      <c r="D7" s="15">
        <v>10724</v>
      </c>
      <c r="E7" s="15">
        <f t="shared" si="0"/>
        <v>51</v>
      </c>
      <c r="F7" s="19">
        <f t="shared" si="1"/>
        <v>4.7556881760537628E-3</v>
      </c>
      <c r="G7" s="8"/>
    </row>
    <row r="8" spans="1:10" x14ac:dyDescent="0.25">
      <c r="A8" s="11">
        <v>5</v>
      </c>
      <c r="B8" s="3" t="s">
        <v>49</v>
      </c>
      <c r="C8" s="7">
        <v>7458</v>
      </c>
      <c r="D8" s="8">
        <v>7329</v>
      </c>
      <c r="E8" s="8">
        <f t="shared" si="0"/>
        <v>129</v>
      </c>
      <c r="F8" s="18">
        <f t="shared" si="1"/>
        <v>1.7601309864920145E-2</v>
      </c>
      <c r="G8" s="8"/>
    </row>
    <row r="9" spans="1:10" x14ac:dyDescent="0.25">
      <c r="A9" s="11">
        <v>6</v>
      </c>
      <c r="B9" s="16" t="s">
        <v>50</v>
      </c>
      <c r="C9" s="14">
        <v>4791</v>
      </c>
      <c r="D9" s="15">
        <v>4469</v>
      </c>
      <c r="E9" s="15">
        <f t="shared" si="0"/>
        <v>322</v>
      </c>
      <c r="F9" s="19">
        <f t="shared" si="1"/>
        <v>7.2051913179682181E-2</v>
      </c>
      <c r="G9" s="8"/>
    </row>
    <row r="10" spans="1:10" x14ac:dyDescent="0.25">
      <c r="A10" s="11">
        <v>7</v>
      </c>
      <c r="B10" s="3" t="s">
        <v>44</v>
      </c>
      <c r="C10" s="7">
        <v>3701</v>
      </c>
      <c r="D10" s="8">
        <v>3694</v>
      </c>
      <c r="E10" s="8">
        <f t="shared" si="0"/>
        <v>7</v>
      </c>
      <c r="F10" s="18">
        <f t="shared" si="1"/>
        <v>1.8949648077963843E-3</v>
      </c>
      <c r="G10" s="8"/>
    </row>
    <row r="11" spans="1:10" x14ac:dyDescent="0.25">
      <c r="A11" s="11">
        <v>8</v>
      </c>
      <c r="B11" s="13" t="s">
        <v>65</v>
      </c>
      <c r="C11" s="14">
        <v>2747</v>
      </c>
      <c r="D11" s="15">
        <v>2388</v>
      </c>
      <c r="E11" s="15">
        <f t="shared" si="0"/>
        <v>359</v>
      </c>
      <c r="F11" s="19">
        <f t="shared" si="1"/>
        <v>0.1503350083752093</v>
      </c>
      <c r="G11" s="8"/>
    </row>
    <row r="12" spans="1:10" x14ac:dyDescent="0.25">
      <c r="A12" s="11">
        <v>9</v>
      </c>
      <c r="B12" s="3" t="s">
        <v>47</v>
      </c>
      <c r="C12" s="7">
        <v>2396</v>
      </c>
      <c r="D12" s="8">
        <v>2394</v>
      </c>
      <c r="E12" s="8">
        <f t="shared" si="0"/>
        <v>2</v>
      </c>
      <c r="F12" s="18">
        <f t="shared" si="1"/>
        <v>8.3542188805352247E-4</v>
      </c>
      <c r="G12" s="8"/>
    </row>
    <row r="13" spans="1:10" x14ac:dyDescent="0.25">
      <c r="A13" s="11" t="s">
        <v>1</v>
      </c>
      <c r="B13" s="13" t="s">
        <v>66</v>
      </c>
      <c r="C13" s="14">
        <v>1900</v>
      </c>
      <c r="D13" s="15">
        <v>2048</v>
      </c>
      <c r="E13" s="15">
        <f t="shared" si="0"/>
        <v>-148</v>
      </c>
      <c r="F13" s="19">
        <f t="shared" si="1"/>
        <v>-7.2265625E-2</v>
      </c>
      <c r="G13" s="8"/>
    </row>
    <row r="14" spans="1:10" x14ac:dyDescent="0.25">
      <c r="A14" s="11" t="s">
        <v>2</v>
      </c>
      <c r="B14" s="5" t="s">
        <v>55</v>
      </c>
      <c r="C14" s="7">
        <v>1257</v>
      </c>
      <c r="D14" s="8">
        <v>1248</v>
      </c>
      <c r="E14" s="8">
        <f t="shared" si="0"/>
        <v>9</v>
      </c>
      <c r="F14" s="18">
        <f t="shared" si="1"/>
        <v>7.2115384615385469E-3</v>
      </c>
      <c r="G14" s="8"/>
    </row>
    <row r="15" spans="1:10" x14ac:dyDescent="0.25">
      <c r="A15" s="11" t="s">
        <v>3</v>
      </c>
      <c r="B15" s="13" t="s">
        <v>45</v>
      </c>
      <c r="C15" s="14">
        <v>956</v>
      </c>
      <c r="D15" s="15">
        <v>977</v>
      </c>
      <c r="E15" s="15">
        <f t="shared" si="0"/>
        <v>-21</v>
      </c>
      <c r="F15" s="19">
        <f t="shared" si="1"/>
        <v>-2.149437052200609E-2</v>
      </c>
      <c r="G15" s="8"/>
    </row>
    <row r="16" spans="1:10" x14ac:dyDescent="0.25">
      <c r="A16" s="11" t="s">
        <v>4</v>
      </c>
      <c r="B16" s="3" t="s">
        <v>74</v>
      </c>
      <c r="C16" s="7">
        <v>946</v>
      </c>
      <c r="D16" s="8">
        <v>960</v>
      </c>
      <c r="E16" s="8">
        <f t="shared" si="0"/>
        <v>-14</v>
      </c>
      <c r="F16" s="18">
        <f t="shared" si="1"/>
        <v>-1.4583333333333282E-2</v>
      </c>
      <c r="G16" s="8"/>
      <c r="J16" s="1"/>
    </row>
    <row r="17" spans="1:7" x14ac:dyDescent="0.25">
      <c r="A17" s="11" t="s">
        <v>5</v>
      </c>
      <c r="B17" s="13" t="s">
        <v>70</v>
      </c>
      <c r="C17" s="14">
        <v>820</v>
      </c>
      <c r="D17" s="15">
        <v>799</v>
      </c>
      <c r="E17" s="15">
        <f t="shared" si="0"/>
        <v>21</v>
      </c>
      <c r="F17" s="19">
        <f t="shared" si="1"/>
        <v>2.6282853566958808E-2</v>
      </c>
      <c r="G17" s="8"/>
    </row>
    <row r="18" spans="1:7" x14ac:dyDescent="0.25">
      <c r="A18" s="11" t="s">
        <v>6</v>
      </c>
      <c r="B18" s="3" t="s">
        <v>60</v>
      </c>
      <c r="C18" s="7">
        <v>691</v>
      </c>
      <c r="D18" s="8">
        <v>709</v>
      </c>
      <c r="E18" s="8">
        <f t="shared" si="0"/>
        <v>-18</v>
      </c>
      <c r="F18" s="18">
        <f t="shared" si="1"/>
        <v>-2.5387870239774291E-2</v>
      </c>
      <c r="G18" s="8"/>
    </row>
    <row r="19" spans="1:7" x14ac:dyDescent="0.25">
      <c r="A19" s="11" t="s">
        <v>7</v>
      </c>
      <c r="B19" s="20" t="s">
        <v>52</v>
      </c>
      <c r="C19" s="14">
        <v>652</v>
      </c>
      <c r="D19" s="15">
        <v>660</v>
      </c>
      <c r="E19" s="15">
        <f t="shared" si="0"/>
        <v>-8</v>
      </c>
      <c r="F19" s="19">
        <f t="shared" si="1"/>
        <v>-1.2121212121212088E-2</v>
      </c>
      <c r="G19" s="8"/>
    </row>
    <row r="20" spans="1:7" x14ac:dyDescent="0.25">
      <c r="A20" s="11" t="s">
        <v>8</v>
      </c>
      <c r="B20" s="3" t="s">
        <v>61</v>
      </c>
      <c r="C20" s="7">
        <v>543</v>
      </c>
      <c r="D20" s="8">
        <v>566</v>
      </c>
      <c r="E20" s="8">
        <f t="shared" si="0"/>
        <v>-23</v>
      </c>
      <c r="F20" s="18">
        <f t="shared" si="1"/>
        <v>-4.0636042402826811E-2</v>
      </c>
      <c r="G20" s="8"/>
    </row>
    <row r="21" spans="1:7" x14ac:dyDescent="0.25">
      <c r="A21" s="11" t="s">
        <v>9</v>
      </c>
      <c r="B21" s="16" t="s">
        <v>51</v>
      </c>
      <c r="C21" s="14">
        <v>535</v>
      </c>
      <c r="D21" s="15">
        <v>542</v>
      </c>
      <c r="E21" s="15">
        <f t="shared" si="0"/>
        <v>-7</v>
      </c>
      <c r="F21" s="19">
        <f t="shared" si="1"/>
        <v>-1.291512915129156E-2</v>
      </c>
      <c r="G21" s="8"/>
    </row>
    <row r="22" spans="1:7" x14ac:dyDescent="0.25">
      <c r="A22" s="11" t="s">
        <v>10</v>
      </c>
      <c r="B22" s="3" t="s">
        <v>81</v>
      </c>
      <c r="C22" s="7">
        <v>484</v>
      </c>
      <c r="D22" s="8">
        <v>493</v>
      </c>
      <c r="E22" s="8">
        <f t="shared" si="0"/>
        <v>-9</v>
      </c>
      <c r="F22" s="18">
        <f t="shared" si="1"/>
        <v>-1.8255578093306246E-2</v>
      </c>
      <c r="G22" s="8"/>
    </row>
    <row r="23" spans="1:7" x14ac:dyDescent="0.25">
      <c r="A23" s="11" t="s">
        <v>11</v>
      </c>
      <c r="B23" s="13" t="s">
        <v>71</v>
      </c>
      <c r="C23" s="14">
        <v>436</v>
      </c>
      <c r="D23" s="15">
        <v>418</v>
      </c>
      <c r="E23" s="15">
        <f t="shared" si="0"/>
        <v>18</v>
      </c>
      <c r="F23" s="19">
        <f t="shared" si="1"/>
        <v>4.3062200956937691E-2</v>
      </c>
      <c r="G23" s="8"/>
    </row>
    <row r="24" spans="1:7" x14ac:dyDescent="0.25">
      <c r="A24" s="11" t="s">
        <v>12</v>
      </c>
      <c r="B24" s="3" t="s">
        <v>62</v>
      </c>
      <c r="C24" s="7">
        <v>275</v>
      </c>
      <c r="D24" s="8">
        <v>276</v>
      </c>
      <c r="E24" s="8">
        <f t="shared" si="0"/>
        <v>-1</v>
      </c>
      <c r="F24" s="18">
        <f t="shared" si="1"/>
        <v>-3.6231884057971175E-3</v>
      </c>
      <c r="G24" s="8"/>
    </row>
    <row r="25" spans="1:7" x14ac:dyDescent="0.25">
      <c r="A25" s="11" t="s">
        <v>13</v>
      </c>
      <c r="B25" s="13" t="s">
        <v>63</v>
      </c>
      <c r="C25" s="14">
        <v>271</v>
      </c>
      <c r="D25" s="15">
        <v>274</v>
      </c>
      <c r="E25" s="15">
        <f t="shared" si="0"/>
        <v>-3</v>
      </c>
      <c r="F25" s="19">
        <f t="shared" si="1"/>
        <v>-1.0948905109489093E-2</v>
      </c>
      <c r="G25" s="8"/>
    </row>
    <row r="26" spans="1:7" x14ac:dyDescent="0.25">
      <c r="A26" s="11" t="s">
        <v>14</v>
      </c>
      <c r="B26" s="3" t="s">
        <v>75</v>
      </c>
      <c r="C26" s="7">
        <v>207</v>
      </c>
      <c r="D26" s="8">
        <v>205</v>
      </c>
      <c r="E26" s="8">
        <f t="shared" si="0"/>
        <v>2</v>
      </c>
      <c r="F26" s="18">
        <f t="shared" si="1"/>
        <v>9.7560975609756184E-3</v>
      </c>
      <c r="G26" s="8"/>
    </row>
    <row r="27" spans="1:7" x14ac:dyDescent="0.25">
      <c r="A27" s="11" t="s">
        <v>15</v>
      </c>
      <c r="B27" s="13" t="s">
        <v>80</v>
      </c>
      <c r="C27" s="14">
        <v>202</v>
      </c>
      <c r="D27" s="15">
        <v>200</v>
      </c>
      <c r="E27" s="15">
        <f t="shared" si="0"/>
        <v>2</v>
      </c>
      <c r="F27" s="19">
        <f t="shared" si="1"/>
        <v>1.0000000000000009E-2</v>
      </c>
      <c r="G27" s="8"/>
    </row>
    <row r="28" spans="1:7" x14ac:dyDescent="0.25">
      <c r="A28" s="11" t="s">
        <v>16</v>
      </c>
      <c r="B28" s="3" t="s">
        <v>68</v>
      </c>
      <c r="C28" s="7">
        <v>175</v>
      </c>
      <c r="D28" s="8">
        <v>164</v>
      </c>
      <c r="E28" s="8">
        <f t="shared" si="0"/>
        <v>11</v>
      </c>
      <c r="F28" s="18">
        <f t="shared" si="1"/>
        <v>6.7073170731707377E-2</v>
      </c>
      <c r="G28" s="8"/>
    </row>
    <row r="29" spans="1:7" x14ac:dyDescent="0.25">
      <c r="A29" s="11" t="s">
        <v>17</v>
      </c>
      <c r="B29" s="20" t="s">
        <v>88</v>
      </c>
      <c r="C29" s="14">
        <v>163</v>
      </c>
      <c r="D29" s="15">
        <v>86</v>
      </c>
      <c r="E29" s="15">
        <f t="shared" si="0"/>
        <v>77</v>
      </c>
      <c r="F29" s="19">
        <f t="shared" si="1"/>
        <v>0.89534883720930236</v>
      </c>
      <c r="G29" s="8"/>
    </row>
    <row r="30" spans="1:7" x14ac:dyDescent="0.25">
      <c r="A30" s="11" t="s">
        <v>18</v>
      </c>
      <c r="B30" s="3" t="s">
        <v>69</v>
      </c>
      <c r="C30" s="7">
        <v>160</v>
      </c>
      <c r="D30" s="8">
        <v>161</v>
      </c>
      <c r="E30" s="8">
        <f t="shared" si="0"/>
        <v>-1</v>
      </c>
      <c r="F30" s="18">
        <f t="shared" si="1"/>
        <v>-6.2111801242236142E-3</v>
      </c>
      <c r="G30" s="8"/>
    </row>
    <row r="31" spans="1:7" x14ac:dyDescent="0.25">
      <c r="A31" s="11" t="s">
        <v>19</v>
      </c>
      <c r="B31" s="13" t="s">
        <v>64</v>
      </c>
      <c r="C31" s="14">
        <v>144</v>
      </c>
      <c r="D31" s="15">
        <v>144</v>
      </c>
      <c r="E31" s="15">
        <f t="shared" si="0"/>
        <v>0</v>
      </c>
      <c r="F31" s="19">
        <f t="shared" si="1"/>
        <v>0</v>
      </c>
      <c r="G31" s="8"/>
    </row>
    <row r="32" spans="1:7" x14ac:dyDescent="0.25">
      <c r="A32" s="11" t="s">
        <v>20</v>
      </c>
      <c r="B32" s="3" t="s">
        <v>56</v>
      </c>
      <c r="C32" s="7">
        <v>126</v>
      </c>
      <c r="D32" s="8">
        <v>134</v>
      </c>
      <c r="E32" s="8">
        <f t="shared" si="0"/>
        <v>-8</v>
      </c>
      <c r="F32" s="18">
        <f t="shared" si="1"/>
        <v>-5.9701492537313383E-2</v>
      </c>
      <c r="G32" s="8"/>
    </row>
    <row r="33" spans="1:7" x14ac:dyDescent="0.25">
      <c r="A33" s="11" t="s">
        <v>21</v>
      </c>
      <c r="B33" s="13" t="s">
        <v>54</v>
      </c>
      <c r="C33" s="14">
        <v>104</v>
      </c>
      <c r="D33" s="15">
        <v>78</v>
      </c>
      <c r="E33" s="15">
        <f t="shared" si="0"/>
        <v>26</v>
      </c>
      <c r="F33" s="19">
        <f t="shared" si="1"/>
        <v>0.33333333333333326</v>
      </c>
      <c r="G33" s="8"/>
    </row>
    <row r="34" spans="1:7" x14ac:dyDescent="0.25">
      <c r="A34" s="11" t="s">
        <v>22</v>
      </c>
      <c r="B34" s="3" t="s">
        <v>77</v>
      </c>
      <c r="C34" s="7">
        <v>83</v>
      </c>
      <c r="D34" s="8">
        <v>87</v>
      </c>
      <c r="E34" s="8">
        <f t="shared" si="0"/>
        <v>-4</v>
      </c>
      <c r="F34" s="18">
        <f t="shared" si="1"/>
        <v>-4.5977011494252928E-2</v>
      </c>
      <c r="G34" s="8"/>
    </row>
    <row r="35" spans="1:7" x14ac:dyDescent="0.25">
      <c r="A35" s="11" t="s">
        <v>23</v>
      </c>
      <c r="B35" s="13" t="s">
        <v>46</v>
      </c>
      <c r="C35" s="14">
        <v>69</v>
      </c>
      <c r="D35" s="15">
        <v>70</v>
      </c>
      <c r="E35" s="15">
        <f t="shared" si="0"/>
        <v>-1</v>
      </c>
      <c r="F35" s="19">
        <f t="shared" si="1"/>
        <v>-1.4285714285714235E-2</v>
      </c>
      <c r="G35" s="8"/>
    </row>
    <row r="36" spans="1:7" x14ac:dyDescent="0.25">
      <c r="A36" s="11" t="s">
        <v>24</v>
      </c>
      <c r="B36" s="6" t="s">
        <v>86</v>
      </c>
      <c r="C36" s="7">
        <v>68</v>
      </c>
      <c r="D36" s="8">
        <v>55</v>
      </c>
      <c r="E36" s="8">
        <f t="shared" si="0"/>
        <v>13</v>
      </c>
      <c r="F36" s="18">
        <f t="shared" si="1"/>
        <v>0.23636363636363633</v>
      </c>
      <c r="G36" s="8"/>
    </row>
    <row r="37" spans="1:7" x14ac:dyDescent="0.25">
      <c r="A37" s="11" t="s">
        <v>25</v>
      </c>
      <c r="B37" s="13" t="s">
        <v>73</v>
      </c>
      <c r="C37" s="14">
        <v>68</v>
      </c>
      <c r="D37" s="15">
        <v>63</v>
      </c>
      <c r="E37" s="15">
        <f t="shared" si="0"/>
        <v>5</v>
      </c>
      <c r="F37" s="19">
        <f t="shared" si="1"/>
        <v>7.9365079365079305E-2</v>
      </c>
      <c r="G37" s="8"/>
    </row>
    <row r="38" spans="1:7" x14ac:dyDescent="0.25">
      <c r="A38" s="11" t="s">
        <v>26</v>
      </c>
      <c r="B38" s="5" t="s">
        <v>57</v>
      </c>
      <c r="C38" s="7">
        <v>65</v>
      </c>
      <c r="D38" s="8">
        <v>65</v>
      </c>
      <c r="E38" s="8">
        <f t="shared" si="0"/>
        <v>0</v>
      </c>
      <c r="F38" s="18">
        <f t="shared" si="1"/>
        <v>0</v>
      </c>
      <c r="G38" s="8"/>
    </row>
    <row r="39" spans="1:7" x14ac:dyDescent="0.25">
      <c r="A39" s="11" t="s">
        <v>27</v>
      </c>
      <c r="B39" s="13" t="s">
        <v>90</v>
      </c>
      <c r="C39" s="14">
        <v>41</v>
      </c>
      <c r="D39" s="15">
        <v>45</v>
      </c>
      <c r="E39" s="15">
        <f t="shared" si="0"/>
        <v>-4</v>
      </c>
      <c r="F39" s="19">
        <f t="shared" si="1"/>
        <v>-8.8888888888888906E-2</v>
      </c>
      <c r="G39" s="8"/>
    </row>
    <row r="40" spans="1:7" x14ac:dyDescent="0.25">
      <c r="A40" s="11" t="s">
        <v>28</v>
      </c>
      <c r="B40" s="3" t="s">
        <v>53</v>
      </c>
      <c r="C40" s="7">
        <v>41</v>
      </c>
      <c r="D40" s="8">
        <v>41</v>
      </c>
      <c r="E40" s="8">
        <f t="shared" si="0"/>
        <v>0</v>
      </c>
      <c r="F40" s="18">
        <f t="shared" si="1"/>
        <v>0</v>
      </c>
      <c r="G40" s="8"/>
    </row>
    <row r="41" spans="1:7" x14ac:dyDescent="0.25">
      <c r="A41" s="11" t="s">
        <v>29</v>
      </c>
      <c r="B41" s="13" t="s">
        <v>59</v>
      </c>
      <c r="C41" s="14">
        <v>41</v>
      </c>
      <c r="D41" s="15">
        <v>41</v>
      </c>
      <c r="E41" s="15">
        <f t="shared" si="0"/>
        <v>0</v>
      </c>
      <c r="F41" s="19">
        <f t="shared" si="1"/>
        <v>0</v>
      </c>
      <c r="G41" s="8"/>
    </row>
    <row r="42" spans="1:7" x14ac:dyDescent="0.25">
      <c r="A42" s="11" t="s">
        <v>30</v>
      </c>
      <c r="B42" s="3" t="s">
        <v>67</v>
      </c>
      <c r="C42" s="7">
        <v>29</v>
      </c>
      <c r="D42" s="8">
        <v>31</v>
      </c>
      <c r="E42" s="8">
        <f t="shared" si="0"/>
        <v>-2</v>
      </c>
      <c r="F42" s="18">
        <f t="shared" si="1"/>
        <v>-6.4516129032258118E-2</v>
      </c>
      <c r="G42" s="8"/>
    </row>
    <row r="43" spans="1:7" x14ac:dyDescent="0.25">
      <c r="A43" s="11" t="s">
        <v>31</v>
      </c>
      <c r="B43" s="13" t="s">
        <v>76</v>
      </c>
      <c r="C43" s="14">
        <v>29</v>
      </c>
      <c r="D43" s="15">
        <v>27</v>
      </c>
      <c r="E43" s="15">
        <f t="shared" si="0"/>
        <v>2</v>
      </c>
      <c r="F43" s="19">
        <f t="shared" si="1"/>
        <v>7.4074074074074181E-2</v>
      </c>
      <c r="G43" s="8"/>
    </row>
    <row r="44" spans="1:7" x14ac:dyDescent="0.25">
      <c r="A44" s="11" t="s">
        <v>32</v>
      </c>
      <c r="B44" s="3" t="s">
        <v>84</v>
      </c>
      <c r="C44" s="7">
        <v>28</v>
      </c>
      <c r="D44" s="8">
        <v>27</v>
      </c>
      <c r="E44" s="8">
        <f t="shared" si="0"/>
        <v>1</v>
      </c>
      <c r="F44" s="18">
        <f t="shared" si="1"/>
        <v>3.7037037037036979E-2</v>
      </c>
      <c r="G44" s="8"/>
    </row>
    <row r="45" spans="1:7" x14ac:dyDescent="0.25">
      <c r="A45" s="11" t="s">
        <v>33</v>
      </c>
      <c r="B45" s="13" t="s">
        <v>82</v>
      </c>
      <c r="C45" s="14">
        <v>27</v>
      </c>
      <c r="D45" s="15">
        <v>28</v>
      </c>
      <c r="E45" s="15">
        <f t="shared" si="0"/>
        <v>-1</v>
      </c>
      <c r="F45" s="19">
        <f t="shared" si="1"/>
        <v>-3.5714285714285698E-2</v>
      </c>
      <c r="G45" s="8"/>
    </row>
    <row r="46" spans="1:7" x14ac:dyDescent="0.25">
      <c r="A46" s="11" t="s">
        <v>34</v>
      </c>
      <c r="B46" s="3" t="s">
        <v>78</v>
      </c>
      <c r="C46" s="7">
        <v>24</v>
      </c>
      <c r="D46" s="8">
        <v>24</v>
      </c>
      <c r="E46" s="8">
        <f t="shared" si="0"/>
        <v>0</v>
      </c>
      <c r="F46" s="18">
        <f t="shared" si="1"/>
        <v>0</v>
      </c>
      <c r="G46" s="8"/>
    </row>
    <row r="47" spans="1:7" x14ac:dyDescent="0.25">
      <c r="A47" s="11" t="s">
        <v>35</v>
      </c>
      <c r="B47" s="13" t="s">
        <v>72</v>
      </c>
      <c r="C47" s="14">
        <v>21</v>
      </c>
      <c r="D47" s="15">
        <v>20</v>
      </c>
      <c r="E47" s="15">
        <f t="shared" si="0"/>
        <v>1</v>
      </c>
      <c r="F47" s="19">
        <f t="shared" si="1"/>
        <v>5.0000000000000044E-2</v>
      </c>
      <c r="G47" s="8"/>
    </row>
    <row r="48" spans="1:7" x14ac:dyDescent="0.25">
      <c r="A48" s="11" t="s">
        <v>36</v>
      </c>
      <c r="B48" s="3" t="s">
        <v>79</v>
      </c>
      <c r="C48" s="7">
        <v>20</v>
      </c>
      <c r="D48" s="8">
        <v>20</v>
      </c>
      <c r="E48" s="8">
        <f t="shared" si="0"/>
        <v>0</v>
      </c>
      <c r="F48" s="18">
        <f t="shared" si="1"/>
        <v>0</v>
      </c>
      <c r="G48" s="8"/>
    </row>
    <row r="49" spans="1:7" x14ac:dyDescent="0.25">
      <c r="A49" s="11" t="s">
        <v>37</v>
      </c>
      <c r="B49" s="20" t="s">
        <v>98</v>
      </c>
      <c r="C49" s="14">
        <v>15</v>
      </c>
      <c r="D49" s="15">
        <v>10</v>
      </c>
      <c r="E49" s="15">
        <f t="shared" si="0"/>
        <v>5</v>
      </c>
      <c r="F49" s="19">
        <f t="shared" si="1"/>
        <v>0.5</v>
      </c>
      <c r="G49" s="8"/>
    </row>
    <row r="50" spans="1:7" x14ac:dyDescent="0.25">
      <c r="A50" s="11" t="s">
        <v>38</v>
      </c>
      <c r="B50" s="3" t="s">
        <v>58</v>
      </c>
      <c r="C50" s="7">
        <v>14</v>
      </c>
      <c r="D50" s="8">
        <v>16</v>
      </c>
      <c r="E50" s="8">
        <f t="shared" si="0"/>
        <v>-2</v>
      </c>
      <c r="F50" s="18">
        <f t="shared" si="1"/>
        <v>-0.125</v>
      </c>
      <c r="G50" s="8"/>
    </row>
    <row r="51" spans="1:7" x14ac:dyDescent="0.25">
      <c r="A51" s="11" t="s">
        <v>39</v>
      </c>
      <c r="B51" s="20" t="s">
        <v>85</v>
      </c>
      <c r="C51" s="14">
        <v>5</v>
      </c>
      <c r="D51" s="15">
        <v>5</v>
      </c>
      <c r="E51" s="15">
        <f t="shared" si="0"/>
        <v>0</v>
      </c>
      <c r="F51" s="19">
        <f t="shared" si="1"/>
        <v>0</v>
      </c>
      <c r="G51" s="8"/>
    </row>
    <row r="52" spans="1:7" x14ac:dyDescent="0.25">
      <c r="A52" s="11" t="s">
        <v>40</v>
      </c>
      <c r="B52" s="5" t="s">
        <v>87</v>
      </c>
      <c r="C52" s="7">
        <v>4</v>
      </c>
      <c r="D52" s="7" t="s">
        <v>92</v>
      </c>
      <c r="E52" s="8"/>
      <c r="F52" s="18"/>
      <c r="G52" s="8"/>
    </row>
    <row r="53" spans="1:7" ht="16.5" thickBot="1" x14ac:dyDescent="0.3">
      <c r="A53" s="11">
        <v>1</v>
      </c>
      <c r="B53" s="21" t="s">
        <v>83</v>
      </c>
      <c r="C53" s="22">
        <v>93278</v>
      </c>
      <c r="D53" s="23">
        <v>85181</v>
      </c>
      <c r="E53" s="23">
        <f>C53-D53</f>
        <v>8097</v>
      </c>
      <c r="F53" s="24">
        <f t="shared" si="1"/>
        <v>9.5056409293152289E-2</v>
      </c>
      <c r="G53" s="8"/>
    </row>
    <row r="54" spans="1:7" ht="16.5" thickTop="1" x14ac:dyDescent="0.25"/>
  </sheetData>
  <sortState ref="B4:E53">
    <sortCondition descending="1" ref="C4:C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D35" sqref="D35"/>
    </sheetView>
  </sheetViews>
  <sheetFormatPr defaultRowHeight="15" x14ac:dyDescent="0.25"/>
  <cols>
    <col min="1" max="1" width="42.140625" style="30" bestFit="1" customWidth="1"/>
    <col min="2" max="2" width="9.140625" style="30"/>
    <col min="6" max="6" width="33.140625" bestFit="1" customWidth="1"/>
  </cols>
  <sheetData>
    <row r="1" spans="1:8" x14ac:dyDescent="0.25">
      <c r="A1" s="30" t="s">
        <v>41</v>
      </c>
      <c r="B1" s="30" t="s">
        <v>94</v>
      </c>
    </row>
    <row r="2" spans="1:8" x14ac:dyDescent="0.25">
      <c r="A2" s="30" t="s">
        <v>91</v>
      </c>
      <c r="F2" t="s">
        <v>91</v>
      </c>
      <c r="G2" s="9">
        <v>28063</v>
      </c>
      <c r="H2" s="10">
        <f>G2/$G$10</f>
        <v>6.1736624428018305E-2</v>
      </c>
    </row>
    <row r="3" spans="1:8" x14ac:dyDescent="0.25">
      <c r="A3" s="30" t="s">
        <v>42</v>
      </c>
      <c r="F3" t="s">
        <v>42</v>
      </c>
      <c r="G3" s="9">
        <v>270190</v>
      </c>
      <c r="H3" s="10">
        <f t="shared" ref="H3:H9" si="0">G3/$G$10</f>
        <v>0.5943989792326646</v>
      </c>
    </row>
    <row r="4" spans="1:8" x14ac:dyDescent="0.25">
      <c r="F4" t="s">
        <v>48</v>
      </c>
      <c r="G4" s="9">
        <v>19422</v>
      </c>
      <c r="H4" s="10">
        <f t="shared" si="0"/>
        <v>4.2727032734952479E-2</v>
      </c>
    </row>
    <row r="5" spans="1:8" x14ac:dyDescent="0.25">
      <c r="A5" s="30" t="s">
        <v>44</v>
      </c>
      <c r="B5" s="30">
        <v>3701</v>
      </c>
      <c r="F5" t="s">
        <v>83</v>
      </c>
      <c r="G5" s="9">
        <v>93278</v>
      </c>
      <c r="H5" s="10">
        <f t="shared" si="0"/>
        <v>0.20520503343892996</v>
      </c>
    </row>
    <row r="6" spans="1:8" x14ac:dyDescent="0.25">
      <c r="A6" s="30" t="s">
        <v>45</v>
      </c>
      <c r="B6" s="30">
        <v>956</v>
      </c>
      <c r="F6" t="s">
        <v>50</v>
      </c>
      <c r="G6" s="9">
        <v>4791</v>
      </c>
      <c r="H6" s="10">
        <f t="shared" si="0"/>
        <v>1.0539862724392819E-2</v>
      </c>
    </row>
    <row r="7" spans="1:8" x14ac:dyDescent="0.25">
      <c r="A7" s="30" t="s">
        <v>46</v>
      </c>
      <c r="B7" s="30">
        <v>69</v>
      </c>
      <c r="F7" t="s">
        <v>49</v>
      </c>
      <c r="G7" s="9">
        <v>7458</v>
      </c>
      <c r="H7" s="10">
        <f t="shared" si="0"/>
        <v>1.6407074973600846E-2</v>
      </c>
    </row>
    <row r="8" spans="1:8" x14ac:dyDescent="0.25">
      <c r="A8" s="30" t="s">
        <v>47</v>
      </c>
      <c r="B8" s="30">
        <v>2396</v>
      </c>
      <c r="F8" t="s">
        <v>43</v>
      </c>
      <c r="G8" s="9">
        <v>10775</v>
      </c>
      <c r="H8" s="10">
        <f t="shared" si="0"/>
        <v>2.3704241464273142E-2</v>
      </c>
    </row>
    <row r="9" spans="1:8" x14ac:dyDescent="0.25">
      <c r="A9" s="30" t="s">
        <v>48</v>
      </c>
      <c r="F9" t="s">
        <v>95</v>
      </c>
      <c r="G9" s="9">
        <v>20583</v>
      </c>
      <c r="H9" s="10">
        <f t="shared" si="0"/>
        <v>4.5281151003167902E-2</v>
      </c>
    </row>
    <row r="10" spans="1:8" x14ac:dyDescent="0.25">
      <c r="G10" s="9">
        <f>SUM(G2:G9)</f>
        <v>454560</v>
      </c>
    </row>
    <row r="11" spans="1:8" x14ac:dyDescent="0.25">
      <c r="A11" s="30" t="s">
        <v>83</v>
      </c>
      <c r="G11" s="9"/>
    </row>
    <row r="12" spans="1:8" x14ac:dyDescent="0.25">
      <c r="A12" s="30" t="s">
        <v>84</v>
      </c>
      <c r="B12" s="30">
        <v>28</v>
      </c>
    </row>
    <row r="13" spans="1:8" x14ac:dyDescent="0.25">
      <c r="A13" s="30" t="s">
        <v>85</v>
      </c>
      <c r="B13" s="30">
        <v>5</v>
      </c>
    </row>
    <row r="14" spans="1:8" x14ac:dyDescent="0.25">
      <c r="A14" s="30" t="s">
        <v>86</v>
      </c>
      <c r="B14" s="30">
        <v>68</v>
      </c>
    </row>
    <row r="15" spans="1:8" x14ac:dyDescent="0.25">
      <c r="A15" s="30" t="s">
        <v>87</v>
      </c>
      <c r="B15" s="30">
        <v>4</v>
      </c>
    </row>
    <row r="16" spans="1:8" x14ac:dyDescent="0.25">
      <c r="A16" s="30" t="s">
        <v>88</v>
      </c>
      <c r="B16" s="30">
        <v>163</v>
      </c>
    </row>
    <row r="17" spans="1:2" x14ac:dyDescent="0.25">
      <c r="A17" s="30" t="s">
        <v>89</v>
      </c>
      <c r="B17" s="30">
        <v>15</v>
      </c>
    </row>
    <row r="18" spans="1:2" x14ac:dyDescent="0.25">
      <c r="A18" s="30" t="s">
        <v>90</v>
      </c>
      <c r="B18" s="30">
        <v>41</v>
      </c>
    </row>
    <row r="20" spans="1:2" x14ac:dyDescent="0.25">
      <c r="A20" s="30" t="s">
        <v>51</v>
      </c>
      <c r="B20" s="30">
        <v>535</v>
      </c>
    </row>
    <row r="21" spans="1:2" x14ac:dyDescent="0.25">
      <c r="A21" s="30" t="s">
        <v>52</v>
      </c>
      <c r="B21" s="30">
        <v>652</v>
      </c>
    </row>
    <row r="22" spans="1:2" x14ac:dyDescent="0.25">
      <c r="A22" s="30" t="s">
        <v>53</v>
      </c>
      <c r="B22" s="30">
        <v>41</v>
      </c>
    </row>
    <row r="23" spans="1:2" x14ac:dyDescent="0.25">
      <c r="A23" s="30" t="s">
        <v>54</v>
      </c>
      <c r="B23" s="30">
        <v>104</v>
      </c>
    </row>
    <row r="24" spans="1:2" x14ac:dyDescent="0.25">
      <c r="A24" s="30" t="s">
        <v>55</v>
      </c>
      <c r="B24" s="30">
        <v>1257</v>
      </c>
    </row>
    <row r="25" spans="1:2" x14ac:dyDescent="0.25">
      <c r="A25" s="30" t="s">
        <v>56</v>
      </c>
      <c r="B25" s="30">
        <v>126</v>
      </c>
    </row>
    <row r="26" spans="1:2" x14ac:dyDescent="0.25">
      <c r="A26" s="30" t="s">
        <v>57</v>
      </c>
      <c r="B26" s="30">
        <v>65</v>
      </c>
    </row>
    <row r="27" spans="1:2" x14ac:dyDescent="0.25">
      <c r="A27" s="30" t="s">
        <v>58</v>
      </c>
      <c r="B27" s="30">
        <v>14</v>
      </c>
    </row>
    <row r="28" spans="1:2" x14ac:dyDescent="0.25">
      <c r="A28" s="30" t="s">
        <v>59</v>
      </c>
      <c r="B28" s="30">
        <v>41</v>
      </c>
    </row>
    <row r="29" spans="1:2" x14ac:dyDescent="0.25">
      <c r="A29" s="30" t="s">
        <v>60</v>
      </c>
      <c r="B29" s="30">
        <v>691</v>
      </c>
    </row>
    <row r="30" spans="1:2" x14ac:dyDescent="0.25">
      <c r="A30" s="30" t="s">
        <v>61</v>
      </c>
      <c r="B30" s="30">
        <v>543</v>
      </c>
    </row>
    <row r="31" spans="1:2" x14ac:dyDescent="0.25">
      <c r="A31" s="30" t="s">
        <v>62</v>
      </c>
      <c r="B31" s="30">
        <v>275</v>
      </c>
    </row>
    <row r="32" spans="1:2" x14ac:dyDescent="0.25">
      <c r="A32" s="30" t="s">
        <v>63</v>
      </c>
      <c r="B32" s="30">
        <v>271</v>
      </c>
    </row>
    <row r="33" spans="1:2" x14ac:dyDescent="0.25">
      <c r="A33" s="30" t="s">
        <v>64</v>
      </c>
      <c r="B33" s="30">
        <v>144</v>
      </c>
    </row>
    <row r="34" spans="1:2" x14ac:dyDescent="0.25">
      <c r="A34" s="30" t="s">
        <v>65</v>
      </c>
      <c r="B34" s="30">
        <v>2747</v>
      </c>
    </row>
    <row r="35" spans="1:2" x14ac:dyDescent="0.25">
      <c r="A35" s="30" t="s">
        <v>66</v>
      </c>
      <c r="B35" s="30">
        <v>1900</v>
      </c>
    </row>
    <row r="36" spans="1:2" x14ac:dyDescent="0.25">
      <c r="A36" s="30" t="s">
        <v>67</v>
      </c>
      <c r="B36" s="30">
        <v>29</v>
      </c>
    </row>
    <row r="37" spans="1:2" x14ac:dyDescent="0.25">
      <c r="A37" s="30" t="s">
        <v>68</v>
      </c>
      <c r="B37" s="30">
        <v>175</v>
      </c>
    </row>
    <row r="38" spans="1:2" x14ac:dyDescent="0.25">
      <c r="A38" s="30" t="s">
        <v>69</v>
      </c>
      <c r="B38" s="30">
        <v>160</v>
      </c>
    </row>
    <row r="39" spans="1:2" x14ac:dyDescent="0.25">
      <c r="A39" s="30" t="s">
        <v>70</v>
      </c>
      <c r="B39" s="30">
        <v>820</v>
      </c>
    </row>
    <row r="40" spans="1:2" x14ac:dyDescent="0.25">
      <c r="A40" s="30" t="s">
        <v>71</v>
      </c>
      <c r="B40" s="30">
        <v>436</v>
      </c>
    </row>
    <row r="41" spans="1:2" x14ac:dyDescent="0.25">
      <c r="A41" s="30" t="s">
        <v>72</v>
      </c>
      <c r="B41" s="30">
        <v>21</v>
      </c>
    </row>
    <row r="42" spans="1:2" x14ac:dyDescent="0.25">
      <c r="A42" s="30" t="s">
        <v>73</v>
      </c>
      <c r="B42" s="30">
        <v>68</v>
      </c>
    </row>
    <row r="43" spans="1:2" x14ac:dyDescent="0.25">
      <c r="A43" s="30" t="s">
        <v>74</v>
      </c>
      <c r="B43" s="30">
        <v>946</v>
      </c>
    </row>
    <row r="44" spans="1:2" x14ac:dyDescent="0.25">
      <c r="A44" s="30" t="s">
        <v>75</v>
      </c>
      <c r="B44" s="30">
        <v>207</v>
      </c>
    </row>
    <row r="45" spans="1:2" x14ac:dyDescent="0.25">
      <c r="A45" s="30" t="s">
        <v>76</v>
      </c>
      <c r="B45" s="30">
        <v>29</v>
      </c>
    </row>
    <row r="46" spans="1:2" x14ac:dyDescent="0.25">
      <c r="A46" s="30" t="s">
        <v>77</v>
      </c>
      <c r="B46" s="30">
        <v>83</v>
      </c>
    </row>
    <row r="47" spans="1:2" x14ac:dyDescent="0.25">
      <c r="A47" s="30" t="s">
        <v>78</v>
      </c>
      <c r="B47" s="30">
        <v>24</v>
      </c>
    </row>
    <row r="48" spans="1:2" x14ac:dyDescent="0.25">
      <c r="A48" s="30" t="s">
        <v>79</v>
      </c>
      <c r="B48" s="30">
        <v>20</v>
      </c>
    </row>
    <row r="49" spans="1:2" x14ac:dyDescent="0.25">
      <c r="A49" s="30" t="s">
        <v>80</v>
      </c>
      <c r="B49" s="30">
        <v>202</v>
      </c>
    </row>
    <row r="50" spans="1:2" x14ac:dyDescent="0.25">
      <c r="A50" s="30" t="s">
        <v>81</v>
      </c>
      <c r="B50" s="30">
        <v>484</v>
      </c>
    </row>
    <row r="51" spans="1:2" x14ac:dyDescent="0.25">
      <c r="A51" s="30" t="s">
        <v>82</v>
      </c>
      <c r="B51" s="30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2018-09-03T10:18:21Z</dcterms:created>
  <dcterms:modified xsi:type="dcterms:W3CDTF">2018-09-14T11:02:44Z</dcterms:modified>
</cp:coreProperties>
</file>